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jurdjica d disk\zagorska jvp\dopisi\2024\Informacije o trošenju sredstava\"/>
    </mc:Choice>
  </mc:AlternateContent>
  <xr:revisionPtr revIDLastSave="0" documentId="13_ncr:1_{6AD67E73-19CD-44BA-A986-C33EEB5DA5C6}" xr6:coauthVersionLast="47" xr6:coauthVersionMax="47" xr10:uidLastSave="{00000000-0000-0000-0000-000000000000}"/>
  <bookViews>
    <workbookView xWindow="-120" yWindow="-120" windowWidth="29040" windowHeight="15840" activeTab="1" xr2:uid="{FEBD0C8F-2BCF-461C-8162-B3C563D01808}"/>
  </bookViews>
  <sheets>
    <sheet name="Kategorija 1" sheetId="3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3" l="1"/>
  <c r="E23" i="3" l="1"/>
  <c r="E87" i="3"/>
  <c r="E80" i="3"/>
  <c r="E72" i="3"/>
  <c r="E68" i="3"/>
  <c r="E56" i="3"/>
  <c r="E75" i="3"/>
  <c r="E89" i="3"/>
  <c r="E91" i="3"/>
  <c r="E93" i="3"/>
  <c r="E95" i="3"/>
  <c r="E97" i="3"/>
  <c r="E59" i="3"/>
  <c r="E49" i="3"/>
  <c r="E47" i="3"/>
  <c r="E42" i="3"/>
  <c r="E40" i="3"/>
  <c r="E38" i="3"/>
  <c r="E36" i="3"/>
  <c r="E45" i="3"/>
  <c r="E34" i="3"/>
  <c r="E31" i="3"/>
  <c r="E29" i="3"/>
  <c r="E25" i="3"/>
  <c r="E16" i="3"/>
  <c r="E100" i="3"/>
  <c r="E19" i="3"/>
  <c r="C18" i="2"/>
  <c r="E103" i="3"/>
  <c r="E14" i="3" l="1"/>
</calcChain>
</file>

<file path=xl/sharedStrings.xml><?xml version="1.0" encoding="utf-8"?>
<sst xmlns="http://schemas.openxmlformats.org/spreadsheetml/2006/main" count="250" uniqueCount="80">
  <si>
    <t>NAZIV PRIMATELJA</t>
  </si>
  <si>
    <t>OIB PRIMATELJA</t>
  </si>
  <si>
    <t>SJEDIŠTE/PREBILAVIŠTE PRIMATELJA</t>
  </si>
  <si>
    <t>NAČIN OBJAVE</t>
  </si>
  <si>
    <t>VRSTA RASHODA/IZDATKA</t>
  </si>
  <si>
    <t>Za razdoblje:</t>
  </si>
  <si>
    <t>3222 - materijal i sirovine</t>
  </si>
  <si>
    <t>Zagrebačka banka d.d.</t>
  </si>
  <si>
    <t>Zagreb</t>
  </si>
  <si>
    <t>3431 - bankarske usluge</t>
  </si>
  <si>
    <t>Petrol d.o.o.</t>
  </si>
  <si>
    <t>SICK Mobilisis d.o.o.</t>
  </si>
  <si>
    <t>Varaždin - Jalkovec</t>
  </si>
  <si>
    <t>3231 - usluge telefona, pošte i prijevoza</t>
  </si>
  <si>
    <t>Hrvatska banka za obnovu i razvitak</t>
  </si>
  <si>
    <t>-</t>
  </si>
  <si>
    <t>5443 - otplata glavnice kredita</t>
  </si>
  <si>
    <t>3422 - otplata kamata kredita</t>
  </si>
  <si>
    <t>Ukupno:</t>
  </si>
  <si>
    <t>ZAGORSKA JAVNA VATROGASNA POSTROJBA</t>
  </si>
  <si>
    <t>Prilaz dr. Franje Tuđmana 7 D</t>
  </si>
  <si>
    <t>49210 Zabok</t>
  </si>
  <si>
    <t>SVEUKUPNO:</t>
  </si>
  <si>
    <r>
      <t xml:space="preserve">INFORMACIJE O ISPLATI SREDSTAVA - </t>
    </r>
    <r>
      <rPr>
        <b/>
        <sz val="12"/>
        <color theme="1"/>
        <rFont val="Calibri"/>
        <family val="2"/>
        <scheme val="minor"/>
      </rPr>
      <t>KATEGORIJA 1</t>
    </r>
  </si>
  <si>
    <r>
      <t xml:space="preserve">INFORMACIJE O ISPLATI SREDSTAVA - </t>
    </r>
    <r>
      <rPr>
        <b/>
        <sz val="12"/>
        <color theme="1"/>
        <rFont val="Calibri"/>
        <family val="2"/>
        <scheme val="minor"/>
      </rPr>
      <t>KATEGORIJA 2</t>
    </r>
  </si>
  <si>
    <t>NAZIV ISPLATITELJA</t>
  </si>
  <si>
    <t>ISPLAĆENI IZNOS</t>
  </si>
  <si>
    <t>VRSTA RASHODA/IZDATAKA</t>
  </si>
  <si>
    <t>3111 - plaće za redovan rad</t>
  </si>
  <si>
    <t>3131 - doprinosi za mirovinsko osiguranje</t>
  </si>
  <si>
    <t>3132 - doprinosi za zdravstveno osiguranje</t>
  </si>
  <si>
    <t>3212 - naknade za prijevoz, za rad na terenu i odvojeni život</t>
  </si>
  <si>
    <t>UKUPNO:</t>
  </si>
  <si>
    <t>Zagorska javna vatrogasna postrojba</t>
  </si>
  <si>
    <t>Hrvatska pošta d.d.</t>
  </si>
  <si>
    <t>Velika Gorica</t>
  </si>
  <si>
    <t>3223 - energija</t>
  </si>
  <si>
    <t>3234 - komunalne usluge</t>
  </si>
  <si>
    <t>3121 - ostali rashodi za zaposlene</t>
  </si>
  <si>
    <t>MAK, Vlatka Sever - Mak</t>
  </si>
  <si>
    <t>3237 - intgelektualne i osobne usluge</t>
  </si>
  <si>
    <t>MUP RH</t>
  </si>
  <si>
    <t>3232 - usluge tekućeg i investicijskog održavanja</t>
  </si>
  <si>
    <t>MI - STAR d.o.o.</t>
  </si>
  <si>
    <t>Vatropromet d.o.o.</t>
  </si>
  <si>
    <t>Lučko</t>
  </si>
  <si>
    <t>KOLOVOZ 2024.</t>
  </si>
  <si>
    <t>Tokić d.o.o.</t>
  </si>
  <si>
    <t>Sesvete</t>
  </si>
  <si>
    <t>3224 - materijal i dijelovi za tekuće i investicijsko održavanje</t>
  </si>
  <si>
    <t>Zaštita bilja d.o.o.</t>
  </si>
  <si>
    <t>Zabok</t>
  </si>
  <si>
    <t>3225 - sitni inventar i auto gume</t>
  </si>
  <si>
    <t>3433 - zatezne kamate</t>
  </si>
  <si>
    <t>Pastor TVA d.d.</t>
  </si>
  <si>
    <t>Rakitje</t>
  </si>
  <si>
    <t>Zagorski vodovod d.o.o.</t>
  </si>
  <si>
    <t>Ziegler d.o.o.</t>
  </si>
  <si>
    <t>HEP Elektra d.o.o.</t>
  </si>
  <si>
    <t>Euroherc osiguranje d.d.</t>
  </si>
  <si>
    <t>3292 - premije osiguranja</t>
  </si>
  <si>
    <t>Primaris d.o.o.</t>
  </si>
  <si>
    <t>Osijek</t>
  </si>
  <si>
    <t>3227 - službena, radna i zaštitna odjeća i obuća</t>
  </si>
  <si>
    <t>Tornado Validus d.o.o.</t>
  </si>
  <si>
    <t>Vatro-Servis d.o.o.</t>
  </si>
  <si>
    <t>Trnovec</t>
  </si>
  <si>
    <t>HEP Plin d.o.o.</t>
  </si>
  <si>
    <t>Učilište Lumen</t>
  </si>
  <si>
    <t>3213 - stručno usavršavanje zaposlenika</t>
  </si>
  <si>
    <t>Ministarstvo financija</t>
  </si>
  <si>
    <t>MD Plin, Dario Besednik</t>
  </si>
  <si>
    <t>Hrvatska radiotelevizija</t>
  </si>
  <si>
    <t>3239 - ostale usluge</t>
  </si>
  <si>
    <t>Trgocentar d.o.o.</t>
  </si>
  <si>
    <t>3221 - uredski materijal i ostali materijalni rashodi</t>
  </si>
  <si>
    <t>Croatia osiguranje d.d.</t>
  </si>
  <si>
    <t>Komunalno Zabok d.o.o.</t>
  </si>
  <si>
    <t>Financijska agencija</t>
  </si>
  <si>
    <t>Hrvatski telekom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</si>
</sst>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/>
      <right style="medium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6"/>
      </top>
      <bottom/>
      <diagonal/>
    </border>
    <border>
      <left/>
      <right style="medium">
        <color indexed="64"/>
      </right>
      <top style="thin">
        <color theme="6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4" fontId="3" fillId="3" borderId="4" xfId="0" applyNumberFormat="1" applyFont="1" applyFill="1" applyBorder="1"/>
    <xf numFmtId="4" fontId="0" fillId="2" borderId="4" xfId="0" applyNumberFormat="1" applyFill="1" applyBorder="1"/>
    <xf numFmtId="0" fontId="3" fillId="3" borderId="7" xfId="0" applyFont="1" applyFill="1" applyBorder="1" applyAlignment="1">
      <alignment horizontal="center"/>
    </xf>
    <xf numFmtId="4" fontId="3" fillId="3" borderId="7" xfId="0" applyNumberFormat="1" applyFont="1" applyFill="1" applyBorder="1"/>
    <xf numFmtId="4" fontId="3" fillId="3" borderId="3" xfId="0" applyNumberFormat="1" applyFont="1" applyFill="1" applyBorder="1"/>
    <xf numFmtId="0" fontId="3" fillId="3" borderId="6" xfId="0" applyFont="1" applyFill="1" applyBorder="1"/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3" xfId="0" applyFill="1" applyBorder="1" applyAlignment="1">
      <alignment wrapText="1"/>
    </xf>
    <xf numFmtId="0" fontId="3" fillId="3" borderId="9" xfId="0" applyFont="1" applyFill="1" applyBorder="1"/>
    <xf numFmtId="4" fontId="3" fillId="3" borderId="10" xfId="0" applyNumberFormat="1" applyFont="1" applyFill="1" applyBorder="1"/>
    <xf numFmtId="4" fontId="0" fillId="0" borderId="2" xfId="0" applyNumberFormat="1" applyBorder="1"/>
    <xf numFmtId="4" fontId="0" fillId="0" borderId="14" xfId="0" applyNumberFormat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3" borderId="11" xfId="0" applyFill="1" applyBorder="1"/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/>
    </xf>
    <xf numFmtId="4" fontId="0" fillId="2" borderId="7" xfId="0" applyNumberFormat="1" applyFill="1" applyBorder="1"/>
    <xf numFmtId="0" fontId="0" fillId="2" borderId="8" xfId="0" applyFill="1" applyBorder="1" applyAlignment="1">
      <alignment wrapText="1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/>
    <xf numFmtId="0" fontId="5" fillId="0" borderId="5" xfId="0" applyFont="1" applyBorder="1" applyAlignment="1">
      <alignment wrapText="1"/>
    </xf>
    <xf numFmtId="0" fontId="5" fillId="0" borderId="0" xfId="0" applyFont="1"/>
    <xf numFmtId="0" fontId="0" fillId="0" borderId="4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0" fillId="0" borderId="4" xfId="0" applyBorder="1" applyAlignment="1">
      <alignment horizontal="left" wrapText="1"/>
    </xf>
    <xf numFmtId="4" fontId="0" fillId="0" borderId="16" xfId="0" applyNumberFormat="1" applyBorder="1"/>
    <xf numFmtId="0" fontId="0" fillId="0" borderId="15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70CE-4C5F-4F56-AA08-108608E361C4}">
  <sheetPr>
    <pageSetUpPr fitToPage="1"/>
  </sheetPr>
  <dimension ref="B2:F104"/>
  <sheetViews>
    <sheetView topLeftCell="A79" workbookViewId="0">
      <selection activeCell="E103" sqref="E103"/>
    </sheetView>
  </sheetViews>
  <sheetFormatPr defaultRowHeight="15" x14ac:dyDescent="0.25"/>
  <cols>
    <col min="2" max="2" width="27.42578125" customWidth="1"/>
    <col min="3" max="3" width="17.140625" customWidth="1"/>
    <col min="4" max="4" width="33.7109375" customWidth="1"/>
    <col min="5" max="5" width="22.5703125" customWidth="1"/>
    <col min="6" max="6" width="38.5703125" customWidth="1"/>
  </cols>
  <sheetData>
    <row r="2" spans="2:6" ht="15.75" x14ac:dyDescent="0.25">
      <c r="B2" s="1" t="s">
        <v>19</v>
      </c>
    </row>
    <row r="3" spans="2:6" ht="15.75" x14ac:dyDescent="0.25">
      <c r="B3" s="1" t="s">
        <v>20</v>
      </c>
    </row>
    <row r="4" spans="2:6" ht="15.75" x14ac:dyDescent="0.25">
      <c r="B4" s="1" t="s">
        <v>21</v>
      </c>
    </row>
    <row r="7" spans="2:6" s="1" customFormat="1" ht="15.75" x14ac:dyDescent="0.25">
      <c r="B7" s="44" t="s">
        <v>23</v>
      </c>
      <c r="C7" s="44"/>
      <c r="D7" s="44"/>
    </row>
    <row r="8" spans="2:6" s="1" customFormat="1" ht="15.75" x14ac:dyDescent="0.25"/>
    <row r="9" spans="2:6" s="1" customFormat="1" ht="15.75" x14ac:dyDescent="0.25">
      <c r="B9" s="1" t="s">
        <v>5</v>
      </c>
      <c r="C9" s="1" t="s">
        <v>46</v>
      </c>
    </row>
    <row r="11" spans="2:6" ht="15.75" thickBot="1" x14ac:dyDescent="0.3"/>
    <row r="12" spans="2:6" ht="15.75" thickBot="1" x14ac:dyDescent="0.3">
      <c r="B12" s="3" t="s">
        <v>0</v>
      </c>
      <c r="C12" s="3" t="s">
        <v>1</v>
      </c>
      <c r="D12" s="3" t="s">
        <v>2</v>
      </c>
      <c r="E12" s="3" t="s">
        <v>3</v>
      </c>
      <c r="F12" s="4" t="s">
        <v>4</v>
      </c>
    </row>
    <row r="13" spans="2:6" ht="30" x14ac:dyDescent="0.25">
      <c r="B13" s="6" t="s">
        <v>47</v>
      </c>
      <c r="C13" s="8">
        <v>74867487620</v>
      </c>
      <c r="D13" s="8" t="s">
        <v>48</v>
      </c>
      <c r="E13" s="13">
        <v>4.07</v>
      </c>
      <c r="F13" s="10" t="s">
        <v>49</v>
      </c>
    </row>
    <row r="14" spans="2:6" x14ac:dyDescent="0.25">
      <c r="B14" s="5" t="s">
        <v>18</v>
      </c>
      <c r="C14" s="7"/>
      <c r="D14" s="7"/>
      <c r="E14" s="12">
        <f>E13</f>
        <v>4.07</v>
      </c>
      <c r="F14" s="9"/>
    </row>
    <row r="15" spans="2:6" x14ac:dyDescent="0.25">
      <c r="B15" s="39" t="s">
        <v>50</v>
      </c>
      <c r="C15" s="34">
        <v>22243422641</v>
      </c>
      <c r="D15" s="34" t="s">
        <v>51</v>
      </c>
      <c r="E15" s="35">
        <v>139.38</v>
      </c>
      <c r="F15" s="36" t="s">
        <v>52</v>
      </c>
    </row>
    <row r="16" spans="2:6" x14ac:dyDescent="0.25">
      <c r="B16" s="5" t="s">
        <v>18</v>
      </c>
      <c r="C16" s="7"/>
      <c r="D16" s="7"/>
      <c r="E16" s="12">
        <f>E15</f>
        <v>139.38</v>
      </c>
      <c r="F16" s="40"/>
    </row>
    <row r="17" spans="2:6" x14ac:dyDescent="0.25">
      <c r="B17" s="38" t="s">
        <v>7</v>
      </c>
      <c r="C17" s="8">
        <v>92963223473</v>
      </c>
      <c r="D17" s="8" t="s">
        <v>8</v>
      </c>
      <c r="E17" s="13">
        <v>114.69</v>
      </c>
      <c r="F17" s="10" t="s">
        <v>9</v>
      </c>
    </row>
    <row r="18" spans="2:6" x14ac:dyDescent="0.25">
      <c r="B18" s="38" t="s">
        <v>7</v>
      </c>
      <c r="C18" s="8">
        <v>92963223473</v>
      </c>
      <c r="D18" s="8" t="s">
        <v>8</v>
      </c>
      <c r="E18" s="13">
        <v>46.14</v>
      </c>
      <c r="F18" s="10" t="s">
        <v>9</v>
      </c>
    </row>
    <row r="19" spans="2:6" x14ac:dyDescent="0.25">
      <c r="B19" s="5" t="s">
        <v>18</v>
      </c>
      <c r="C19" s="7"/>
      <c r="D19" s="7"/>
      <c r="E19" s="12">
        <f>E17+E18</f>
        <v>160.82999999999998</v>
      </c>
      <c r="F19" s="9"/>
    </row>
    <row r="20" spans="2:6" x14ac:dyDescent="0.25">
      <c r="B20" s="38" t="s">
        <v>10</v>
      </c>
      <c r="C20" s="8">
        <v>75550985023</v>
      </c>
      <c r="D20" s="8" t="s">
        <v>8</v>
      </c>
      <c r="E20" s="13">
        <v>939.61</v>
      </c>
      <c r="F20" s="10" t="s">
        <v>36</v>
      </c>
    </row>
    <row r="21" spans="2:6" x14ac:dyDescent="0.25">
      <c r="B21" s="38" t="s">
        <v>10</v>
      </c>
      <c r="C21" s="8">
        <v>75550985023</v>
      </c>
      <c r="D21" s="8" t="s">
        <v>8</v>
      </c>
      <c r="E21" s="13">
        <v>38.200000000000003</v>
      </c>
      <c r="F21" s="10" t="s">
        <v>36</v>
      </c>
    </row>
    <row r="22" spans="2:6" x14ac:dyDescent="0.25">
      <c r="B22" s="38" t="s">
        <v>10</v>
      </c>
      <c r="C22" s="8">
        <v>75550985023</v>
      </c>
      <c r="D22" s="8" t="s">
        <v>8</v>
      </c>
      <c r="E22" s="13">
        <v>4.01</v>
      </c>
      <c r="F22" s="10" t="s">
        <v>53</v>
      </c>
    </row>
    <row r="23" spans="2:6" s="2" customFormat="1" x14ac:dyDescent="0.25">
      <c r="B23" s="5" t="s">
        <v>18</v>
      </c>
      <c r="C23" s="7"/>
      <c r="D23" s="7"/>
      <c r="E23" s="12">
        <f>E20+E22+E21</f>
        <v>981.82</v>
      </c>
      <c r="F23" s="11"/>
    </row>
    <row r="24" spans="2:6" x14ac:dyDescent="0.25">
      <c r="B24" s="38" t="s">
        <v>54</v>
      </c>
      <c r="C24" s="8">
        <v>17140959007</v>
      </c>
      <c r="D24" s="8" t="s">
        <v>55</v>
      </c>
      <c r="E24" s="13">
        <v>1670.44</v>
      </c>
      <c r="F24" s="10" t="s">
        <v>36</v>
      </c>
    </row>
    <row r="25" spans="2:6" s="2" customFormat="1" x14ac:dyDescent="0.25">
      <c r="B25" s="5" t="s">
        <v>18</v>
      </c>
      <c r="C25" s="7"/>
      <c r="D25" s="7"/>
      <c r="E25" s="12">
        <f>E24</f>
        <v>1670.44</v>
      </c>
      <c r="F25" s="11"/>
    </row>
    <row r="26" spans="2:6" x14ac:dyDescent="0.25">
      <c r="B26" s="38" t="s">
        <v>56</v>
      </c>
      <c r="C26" s="8">
        <v>61979475705</v>
      </c>
      <c r="D26" s="8" t="s">
        <v>51</v>
      </c>
      <c r="E26" s="13">
        <v>53.78</v>
      </c>
      <c r="F26" s="10" t="s">
        <v>37</v>
      </c>
    </row>
    <row r="27" spans="2:6" x14ac:dyDescent="0.25">
      <c r="B27" s="38" t="s">
        <v>56</v>
      </c>
      <c r="C27" s="8">
        <v>61979475705</v>
      </c>
      <c r="D27" s="8" t="s">
        <v>51</v>
      </c>
      <c r="E27" s="13">
        <v>55.69</v>
      </c>
      <c r="F27" s="10" t="s">
        <v>37</v>
      </c>
    </row>
    <row r="28" spans="2:6" x14ac:dyDescent="0.25">
      <c r="B28" s="38" t="s">
        <v>56</v>
      </c>
      <c r="C28" s="8">
        <v>61979475705</v>
      </c>
      <c r="D28" s="8" t="s">
        <v>51</v>
      </c>
      <c r="E28" s="13">
        <v>49.64</v>
      </c>
      <c r="F28" s="10" t="s">
        <v>37</v>
      </c>
    </row>
    <row r="29" spans="2:6" s="2" customFormat="1" x14ac:dyDescent="0.25">
      <c r="B29" s="5" t="s">
        <v>18</v>
      </c>
      <c r="C29" s="7"/>
      <c r="D29" s="7"/>
      <c r="E29" s="12">
        <f>E26+E28+E27</f>
        <v>159.11000000000001</v>
      </c>
      <c r="F29" s="11"/>
    </row>
    <row r="30" spans="2:6" x14ac:dyDescent="0.25">
      <c r="B30" s="38" t="s">
        <v>57</v>
      </c>
      <c r="C30" s="8">
        <v>91012956644</v>
      </c>
      <c r="D30" s="8" t="s">
        <v>8</v>
      </c>
      <c r="E30" s="13">
        <v>198.75</v>
      </c>
      <c r="F30" s="10" t="s">
        <v>6</v>
      </c>
    </row>
    <row r="31" spans="2:6" s="2" customFormat="1" x14ac:dyDescent="0.25">
      <c r="B31" s="5" t="s">
        <v>18</v>
      </c>
      <c r="C31" s="7"/>
      <c r="D31" s="7"/>
      <c r="E31" s="12">
        <f>E30</f>
        <v>198.75</v>
      </c>
      <c r="F31" s="11"/>
    </row>
    <row r="32" spans="2:6" x14ac:dyDescent="0.25">
      <c r="B32" s="38" t="s">
        <v>58</v>
      </c>
      <c r="C32" s="8">
        <v>43965974818</v>
      </c>
      <c r="D32" s="8" t="s">
        <v>8</v>
      </c>
      <c r="E32" s="13">
        <v>229.43</v>
      </c>
      <c r="F32" s="10" t="s">
        <v>36</v>
      </c>
    </row>
    <row r="33" spans="2:6" x14ac:dyDescent="0.25">
      <c r="B33" s="38" t="s">
        <v>58</v>
      </c>
      <c r="C33" s="8">
        <v>43965974818</v>
      </c>
      <c r="D33" s="8" t="s">
        <v>8</v>
      </c>
      <c r="E33" s="13">
        <v>208.78</v>
      </c>
      <c r="F33" s="10" t="s">
        <v>36</v>
      </c>
    </row>
    <row r="34" spans="2:6" s="2" customFormat="1" x14ac:dyDescent="0.25">
      <c r="B34" s="5" t="s">
        <v>18</v>
      </c>
      <c r="C34" s="7"/>
      <c r="D34" s="7"/>
      <c r="E34" s="12">
        <f>E32+E33</f>
        <v>438.21000000000004</v>
      </c>
      <c r="F34" s="11"/>
    </row>
    <row r="35" spans="2:6" x14ac:dyDescent="0.25">
      <c r="B35" s="38" t="s">
        <v>59</v>
      </c>
      <c r="C35" s="8">
        <v>22694857747</v>
      </c>
      <c r="D35" s="8" t="s">
        <v>8</v>
      </c>
      <c r="E35" s="13">
        <v>126.09</v>
      </c>
      <c r="F35" s="10" t="s">
        <v>60</v>
      </c>
    </row>
    <row r="36" spans="2:6" s="2" customFormat="1" x14ac:dyDescent="0.25">
      <c r="B36" s="5" t="s">
        <v>18</v>
      </c>
      <c r="C36" s="7"/>
      <c r="D36" s="7"/>
      <c r="E36" s="12">
        <f>E35</f>
        <v>126.09</v>
      </c>
      <c r="F36" s="11"/>
    </row>
    <row r="37" spans="2:6" ht="30" x14ac:dyDescent="0.25">
      <c r="B37" s="38" t="s">
        <v>61</v>
      </c>
      <c r="C37" s="8">
        <v>47423185081</v>
      </c>
      <c r="D37" s="8" t="s">
        <v>62</v>
      </c>
      <c r="E37" s="13">
        <v>1375</v>
      </c>
      <c r="F37" s="10" t="s">
        <v>63</v>
      </c>
    </row>
    <row r="38" spans="2:6" s="2" customFormat="1" x14ac:dyDescent="0.25">
      <c r="B38" s="5" t="s">
        <v>18</v>
      </c>
      <c r="C38" s="7"/>
      <c r="D38" s="7"/>
      <c r="E38" s="12">
        <f>E37</f>
        <v>1375</v>
      </c>
      <c r="F38" s="11"/>
    </row>
    <row r="39" spans="2:6" x14ac:dyDescent="0.25">
      <c r="B39" s="38" t="s">
        <v>64</v>
      </c>
      <c r="C39" s="8">
        <v>44130731525</v>
      </c>
      <c r="D39" s="8" t="s">
        <v>8</v>
      </c>
      <c r="E39" s="13">
        <v>709.41</v>
      </c>
      <c r="F39" s="10" t="s">
        <v>6</v>
      </c>
    </row>
    <row r="40" spans="2:6" s="2" customFormat="1" x14ac:dyDescent="0.25">
      <c r="B40" s="5" t="s">
        <v>18</v>
      </c>
      <c r="C40" s="7"/>
      <c r="D40" s="7"/>
      <c r="E40" s="12">
        <f>E39</f>
        <v>709.41</v>
      </c>
      <c r="F40" s="11"/>
    </row>
    <row r="41" spans="2:6" ht="30" x14ac:dyDescent="0.25">
      <c r="B41" s="38" t="s">
        <v>65</v>
      </c>
      <c r="C41" s="8">
        <v>91982465916</v>
      </c>
      <c r="D41" s="8" t="s">
        <v>66</v>
      </c>
      <c r="E41" s="13">
        <v>60.63</v>
      </c>
      <c r="F41" s="10" t="s">
        <v>42</v>
      </c>
    </row>
    <row r="42" spans="2:6" s="2" customFormat="1" x14ac:dyDescent="0.25">
      <c r="B42" s="5" t="s">
        <v>18</v>
      </c>
      <c r="C42" s="7"/>
      <c r="D42" s="7"/>
      <c r="E42" s="12">
        <f>E41</f>
        <v>60.63</v>
      </c>
      <c r="F42" s="11"/>
    </row>
    <row r="43" spans="2:6" x14ac:dyDescent="0.25">
      <c r="B43" s="38" t="s">
        <v>67</v>
      </c>
      <c r="C43" s="8">
        <v>41317489366</v>
      </c>
      <c r="D43" s="8" t="s">
        <v>62</v>
      </c>
      <c r="E43" s="13">
        <v>82.81</v>
      </c>
      <c r="F43" s="10" t="s">
        <v>36</v>
      </c>
    </row>
    <row r="44" spans="2:6" x14ac:dyDescent="0.25">
      <c r="B44" s="38" t="s">
        <v>67</v>
      </c>
      <c r="C44" s="8">
        <v>41317489366</v>
      </c>
      <c r="D44" s="8" t="s">
        <v>62</v>
      </c>
      <c r="E44" s="13">
        <v>26.2</v>
      </c>
      <c r="F44" s="10" t="s">
        <v>36</v>
      </c>
    </row>
    <row r="45" spans="2:6" s="2" customFormat="1" x14ac:dyDescent="0.25">
      <c r="B45" s="5" t="s">
        <v>18</v>
      </c>
      <c r="C45" s="7"/>
      <c r="D45" s="7"/>
      <c r="E45" s="12">
        <f>E43+E44</f>
        <v>109.01</v>
      </c>
      <c r="F45" s="11"/>
    </row>
    <row r="46" spans="2:6" x14ac:dyDescent="0.25">
      <c r="B46" s="38" t="s">
        <v>68</v>
      </c>
      <c r="C46" s="8">
        <v>53118707681</v>
      </c>
      <c r="D46" s="8" t="s">
        <v>8</v>
      </c>
      <c r="E46" s="13">
        <v>600</v>
      </c>
      <c r="F46" s="10" t="s">
        <v>69</v>
      </c>
    </row>
    <row r="47" spans="2:6" s="2" customFormat="1" x14ac:dyDescent="0.25">
      <c r="B47" s="5" t="s">
        <v>18</v>
      </c>
      <c r="C47" s="7"/>
      <c r="D47" s="7"/>
      <c r="E47" s="12">
        <f>E46</f>
        <v>600</v>
      </c>
      <c r="F47" s="11"/>
    </row>
    <row r="48" spans="2:6" x14ac:dyDescent="0.25">
      <c r="B48" s="38" t="s">
        <v>70</v>
      </c>
      <c r="C48" s="8">
        <v>18683136487</v>
      </c>
      <c r="D48" s="8" t="s">
        <v>8</v>
      </c>
      <c r="E48" s="13">
        <v>1.76</v>
      </c>
      <c r="F48" s="10" t="s">
        <v>53</v>
      </c>
    </row>
    <row r="49" spans="2:6" s="2" customFormat="1" x14ac:dyDescent="0.25">
      <c r="B49" s="5" t="s">
        <v>18</v>
      </c>
      <c r="C49" s="7"/>
      <c r="D49" s="7"/>
      <c r="E49" s="12">
        <f>E48</f>
        <v>1.76</v>
      </c>
      <c r="F49" s="11"/>
    </row>
    <row r="50" spans="2:6" x14ac:dyDescent="0.25">
      <c r="B50" s="38" t="s">
        <v>71</v>
      </c>
      <c r="C50" s="8" t="s">
        <v>15</v>
      </c>
      <c r="D50" s="8" t="s">
        <v>15</v>
      </c>
      <c r="E50" s="13">
        <v>98.1</v>
      </c>
      <c r="F50" s="10" t="s">
        <v>6</v>
      </c>
    </row>
    <row r="51" spans="2:6" x14ac:dyDescent="0.25">
      <c r="B51" s="38" t="s">
        <v>71</v>
      </c>
      <c r="C51" s="8" t="s">
        <v>15</v>
      </c>
      <c r="D51" s="8" t="s">
        <v>15</v>
      </c>
      <c r="E51" s="13">
        <v>69.489999999999995</v>
      </c>
      <c r="F51" s="10" t="s">
        <v>6</v>
      </c>
    </row>
    <row r="52" spans="2:6" x14ac:dyDescent="0.25">
      <c r="B52" s="38" t="s">
        <v>71</v>
      </c>
      <c r="C52" s="8" t="s">
        <v>15</v>
      </c>
      <c r="D52" s="8" t="s">
        <v>15</v>
      </c>
      <c r="E52" s="13">
        <v>62.91</v>
      </c>
      <c r="F52" s="10" t="s">
        <v>6</v>
      </c>
    </row>
    <row r="53" spans="2:6" x14ac:dyDescent="0.25">
      <c r="B53" s="38" t="s">
        <v>71</v>
      </c>
      <c r="C53" s="8" t="s">
        <v>15</v>
      </c>
      <c r="D53" s="8" t="s">
        <v>15</v>
      </c>
      <c r="E53" s="13">
        <v>98.1</v>
      </c>
      <c r="F53" s="10" t="s">
        <v>6</v>
      </c>
    </row>
    <row r="54" spans="2:6" x14ac:dyDescent="0.25">
      <c r="B54" s="38" t="s">
        <v>71</v>
      </c>
      <c r="C54" s="8" t="s">
        <v>15</v>
      </c>
      <c r="D54" s="8" t="s">
        <v>15</v>
      </c>
      <c r="E54" s="13">
        <v>28.61</v>
      </c>
      <c r="F54" s="10" t="s">
        <v>6</v>
      </c>
    </row>
    <row r="55" spans="2:6" x14ac:dyDescent="0.25">
      <c r="B55" s="38" t="s">
        <v>71</v>
      </c>
      <c r="C55" s="8" t="s">
        <v>15</v>
      </c>
      <c r="D55" s="8" t="s">
        <v>15</v>
      </c>
      <c r="E55" s="13">
        <v>98.1</v>
      </c>
      <c r="F55" s="10" t="s">
        <v>6</v>
      </c>
    </row>
    <row r="56" spans="2:6" s="2" customFormat="1" x14ac:dyDescent="0.25">
      <c r="B56" s="5" t="s">
        <v>18</v>
      </c>
      <c r="C56" s="7"/>
      <c r="D56" s="7"/>
      <c r="E56" s="12">
        <f>SUM(E50:E55)</f>
        <v>455.30999999999995</v>
      </c>
      <c r="F56" s="11"/>
    </row>
    <row r="57" spans="2:6" x14ac:dyDescent="0.25">
      <c r="B57" s="38" t="s">
        <v>72</v>
      </c>
      <c r="C57" s="8">
        <v>68419124305</v>
      </c>
      <c r="D57" s="8" t="s">
        <v>8</v>
      </c>
      <c r="E57" s="13">
        <v>74.34</v>
      </c>
      <c r="F57" s="10" t="s">
        <v>73</v>
      </c>
    </row>
    <row r="58" spans="2:6" x14ac:dyDescent="0.25">
      <c r="B58" s="38" t="s">
        <v>72</v>
      </c>
      <c r="C58" s="8">
        <v>68419124305</v>
      </c>
      <c r="D58" s="8" t="s">
        <v>8</v>
      </c>
      <c r="E58" s="13">
        <v>74.34</v>
      </c>
      <c r="F58" s="10" t="s">
        <v>73</v>
      </c>
    </row>
    <row r="59" spans="2:6" s="2" customFormat="1" x14ac:dyDescent="0.25">
      <c r="B59" s="5" t="s">
        <v>18</v>
      </c>
      <c r="C59" s="7"/>
      <c r="D59" s="7"/>
      <c r="E59" s="12">
        <f>E57+E58</f>
        <v>148.68</v>
      </c>
      <c r="F59" s="11"/>
    </row>
    <row r="60" spans="2:6" ht="30" x14ac:dyDescent="0.25">
      <c r="B60" s="38" t="s">
        <v>74</v>
      </c>
      <c r="C60" s="8">
        <v>84210581427</v>
      </c>
      <c r="D60" s="8" t="s">
        <v>51</v>
      </c>
      <c r="E60" s="13">
        <v>44.98</v>
      </c>
      <c r="F60" s="10" t="s">
        <v>75</v>
      </c>
    </row>
    <row r="61" spans="2:6" x14ac:dyDescent="0.25">
      <c r="B61" s="38" t="s">
        <v>74</v>
      </c>
      <c r="C61" s="8">
        <v>84210581427</v>
      </c>
      <c r="D61" s="8" t="s">
        <v>51</v>
      </c>
      <c r="E61" s="13">
        <v>63.32</v>
      </c>
      <c r="F61" s="10" t="s">
        <v>73</v>
      </c>
    </row>
    <row r="62" spans="2:6" x14ac:dyDescent="0.25">
      <c r="B62" s="38" t="s">
        <v>74</v>
      </c>
      <c r="C62" s="8">
        <v>84210581427</v>
      </c>
      <c r="D62" s="8" t="s">
        <v>51</v>
      </c>
      <c r="E62" s="13">
        <v>59.25</v>
      </c>
      <c r="F62" s="10" t="s">
        <v>73</v>
      </c>
    </row>
    <row r="63" spans="2:6" x14ac:dyDescent="0.25">
      <c r="B63" s="38" t="s">
        <v>74</v>
      </c>
      <c r="C63" s="8">
        <v>84210581427</v>
      </c>
      <c r="D63" s="8" t="s">
        <v>51</v>
      </c>
      <c r="E63" s="13">
        <v>59.25</v>
      </c>
      <c r="F63" s="10" t="s">
        <v>73</v>
      </c>
    </row>
    <row r="64" spans="2:6" x14ac:dyDescent="0.25">
      <c r="B64" s="38" t="s">
        <v>74</v>
      </c>
      <c r="C64" s="8">
        <v>84210581427</v>
      </c>
      <c r="D64" s="8" t="s">
        <v>51</v>
      </c>
      <c r="E64" s="13">
        <v>171.04</v>
      </c>
      <c r="F64" s="10" t="s">
        <v>73</v>
      </c>
    </row>
    <row r="65" spans="2:6" ht="30" x14ac:dyDescent="0.25">
      <c r="B65" s="38" t="s">
        <v>74</v>
      </c>
      <c r="C65" s="8">
        <v>84210581427</v>
      </c>
      <c r="D65" s="8" t="s">
        <v>51</v>
      </c>
      <c r="E65" s="13">
        <v>13.56</v>
      </c>
      <c r="F65" s="10" t="s">
        <v>49</v>
      </c>
    </row>
    <row r="66" spans="2:6" x14ac:dyDescent="0.25">
      <c r="B66" s="38" t="s">
        <v>74</v>
      </c>
      <c r="C66" s="8">
        <v>84210581427</v>
      </c>
      <c r="D66" s="8" t="s">
        <v>51</v>
      </c>
      <c r="E66" s="13">
        <v>17.940000000000001</v>
      </c>
      <c r="F66" s="10" t="s">
        <v>6</v>
      </c>
    </row>
    <row r="67" spans="2:6" ht="30" x14ac:dyDescent="0.25">
      <c r="B67" s="38" t="s">
        <v>74</v>
      </c>
      <c r="C67" s="8">
        <v>84210581427</v>
      </c>
      <c r="D67" s="8" t="s">
        <v>51</v>
      </c>
      <c r="E67" s="13">
        <v>8.3699999999999992</v>
      </c>
      <c r="F67" s="10" t="s">
        <v>75</v>
      </c>
    </row>
    <row r="68" spans="2:6" s="2" customFormat="1" x14ac:dyDescent="0.25">
      <c r="B68" s="5" t="s">
        <v>18</v>
      </c>
      <c r="C68" s="7"/>
      <c r="D68" s="7"/>
      <c r="E68" s="12">
        <f>SUM(E60:E67)</f>
        <v>437.71000000000004</v>
      </c>
      <c r="F68" s="11"/>
    </row>
    <row r="69" spans="2:6" x14ac:dyDescent="0.25">
      <c r="B69" s="38" t="s">
        <v>76</v>
      </c>
      <c r="C69" s="8">
        <v>26187994862</v>
      </c>
      <c r="D69" s="8" t="s">
        <v>8</v>
      </c>
      <c r="E69" s="13">
        <v>240.68</v>
      </c>
      <c r="F69" s="10" t="s">
        <v>60</v>
      </c>
    </row>
    <row r="70" spans="2:6" x14ac:dyDescent="0.25">
      <c r="B70" s="38" t="s">
        <v>76</v>
      </c>
      <c r="C70" s="8">
        <v>26187994862</v>
      </c>
      <c r="D70" s="8" t="s">
        <v>8</v>
      </c>
      <c r="E70" s="13">
        <v>229.51</v>
      </c>
      <c r="F70" s="10" t="s">
        <v>60</v>
      </c>
    </row>
    <row r="71" spans="2:6" x14ac:dyDescent="0.25">
      <c r="B71" s="38" t="s">
        <v>76</v>
      </c>
      <c r="C71" s="8">
        <v>26187994862</v>
      </c>
      <c r="D71" s="8" t="s">
        <v>8</v>
      </c>
      <c r="E71" s="13">
        <v>127.34</v>
      </c>
      <c r="F71" s="10" t="s">
        <v>60</v>
      </c>
    </row>
    <row r="72" spans="2:6" s="2" customFormat="1" x14ac:dyDescent="0.25">
      <c r="B72" s="5" t="s">
        <v>18</v>
      </c>
      <c r="C72" s="7"/>
      <c r="D72" s="7"/>
      <c r="E72" s="12">
        <f>E69+E71+E70</f>
        <v>597.53</v>
      </c>
      <c r="F72" s="11"/>
    </row>
    <row r="73" spans="2:6" x14ac:dyDescent="0.25">
      <c r="B73" s="38" t="s">
        <v>77</v>
      </c>
      <c r="C73" s="8">
        <v>31174430130</v>
      </c>
      <c r="D73" s="8" t="s">
        <v>51</v>
      </c>
      <c r="E73" s="13">
        <v>26.23</v>
      </c>
      <c r="F73" s="10" t="s">
        <v>37</v>
      </c>
    </row>
    <row r="74" spans="2:6" x14ac:dyDescent="0.25">
      <c r="B74" s="38" t="s">
        <v>77</v>
      </c>
      <c r="C74" s="8">
        <v>31174430130</v>
      </c>
      <c r="D74" s="8" t="s">
        <v>51</v>
      </c>
      <c r="E74" s="13">
        <v>26.23</v>
      </c>
      <c r="F74" s="10" t="s">
        <v>37</v>
      </c>
    </row>
    <row r="75" spans="2:6" s="2" customFormat="1" x14ac:dyDescent="0.25">
      <c r="B75" s="5" t="s">
        <v>18</v>
      </c>
      <c r="C75" s="7"/>
      <c r="D75" s="7"/>
      <c r="E75" s="12">
        <f>E73+E74</f>
        <v>52.46</v>
      </c>
      <c r="F75" s="11"/>
    </row>
    <row r="76" spans="2:6" x14ac:dyDescent="0.25">
      <c r="B76" s="38" t="s">
        <v>78</v>
      </c>
      <c r="C76" s="8">
        <v>85821130368</v>
      </c>
      <c r="D76" s="8" t="s">
        <v>8</v>
      </c>
      <c r="E76" s="13">
        <v>30.02</v>
      </c>
      <c r="F76" s="10" t="s">
        <v>73</v>
      </c>
    </row>
    <row r="77" spans="2:6" x14ac:dyDescent="0.25">
      <c r="B77" s="38" t="s">
        <v>78</v>
      </c>
      <c r="C77" s="8">
        <v>85821130368</v>
      </c>
      <c r="D77" s="8" t="s">
        <v>8</v>
      </c>
      <c r="E77" s="13">
        <v>30.02</v>
      </c>
      <c r="F77" s="10" t="s">
        <v>73</v>
      </c>
    </row>
    <row r="78" spans="2:6" x14ac:dyDescent="0.25">
      <c r="B78" s="38" t="s">
        <v>78</v>
      </c>
      <c r="C78" s="8">
        <v>85821130368</v>
      </c>
      <c r="D78" s="8" t="s">
        <v>8</v>
      </c>
      <c r="E78" s="13">
        <v>13.41</v>
      </c>
      <c r="F78" s="10" t="s">
        <v>73</v>
      </c>
    </row>
    <row r="79" spans="2:6" x14ac:dyDescent="0.25">
      <c r="B79" s="38" t="s">
        <v>78</v>
      </c>
      <c r="C79" s="8">
        <v>85821130368</v>
      </c>
      <c r="D79" s="8" t="s">
        <v>8</v>
      </c>
      <c r="E79" s="13">
        <v>10.16</v>
      </c>
      <c r="F79" s="10" t="s">
        <v>73</v>
      </c>
    </row>
    <row r="80" spans="2:6" s="2" customFormat="1" x14ac:dyDescent="0.25">
      <c r="B80" s="5" t="s">
        <v>18</v>
      </c>
      <c r="C80" s="7"/>
      <c r="D80" s="7"/>
      <c r="E80" s="12">
        <f>E76+E79+E77+E78</f>
        <v>83.61</v>
      </c>
      <c r="F80" s="11"/>
    </row>
    <row r="81" spans="2:6" x14ac:dyDescent="0.25">
      <c r="B81" s="38" t="s">
        <v>79</v>
      </c>
      <c r="C81" s="8">
        <v>81793146560</v>
      </c>
      <c r="D81" s="8" t="s">
        <v>8</v>
      </c>
      <c r="E81" s="13">
        <v>300.69</v>
      </c>
      <c r="F81" s="10" t="s">
        <v>13</v>
      </c>
    </row>
    <row r="82" spans="2:6" x14ac:dyDescent="0.25">
      <c r="B82" s="38" t="s">
        <v>79</v>
      </c>
      <c r="C82" s="8">
        <v>81793146560</v>
      </c>
      <c r="D82" s="8" t="s">
        <v>8</v>
      </c>
      <c r="E82" s="13">
        <v>297.14</v>
      </c>
      <c r="F82" s="10" t="s">
        <v>13</v>
      </c>
    </row>
    <row r="83" spans="2:6" x14ac:dyDescent="0.25">
      <c r="B83" s="38" t="s">
        <v>79</v>
      </c>
      <c r="C83" s="8">
        <v>81793146560</v>
      </c>
      <c r="D83" s="8" t="s">
        <v>8</v>
      </c>
      <c r="E83" s="13">
        <v>298.95999999999998</v>
      </c>
      <c r="F83" s="10" t="s">
        <v>13</v>
      </c>
    </row>
    <row r="84" spans="2:6" x14ac:dyDescent="0.25">
      <c r="B84" s="38" t="s">
        <v>79</v>
      </c>
      <c r="C84" s="8">
        <v>81793146560</v>
      </c>
      <c r="D84" s="8" t="s">
        <v>8</v>
      </c>
      <c r="E84" s="13">
        <v>308.38</v>
      </c>
      <c r="F84" s="10" t="s">
        <v>13</v>
      </c>
    </row>
    <row r="85" spans="2:6" x14ac:dyDescent="0.25">
      <c r="B85" s="38" t="s">
        <v>79</v>
      </c>
      <c r="C85" s="8">
        <v>81793146560</v>
      </c>
      <c r="D85" s="8" t="s">
        <v>8</v>
      </c>
      <c r="E85" s="13">
        <v>296.55</v>
      </c>
      <c r="F85" s="10" t="s">
        <v>13</v>
      </c>
    </row>
    <row r="86" spans="2:6" x14ac:dyDescent="0.25">
      <c r="B86" s="38" t="s">
        <v>79</v>
      </c>
      <c r="C86" s="8">
        <v>81793146560</v>
      </c>
      <c r="D86" s="8" t="s">
        <v>8</v>
      </c>
      <c r="E86" s="13">
        <v>342.76</v>
      </c>
      <c r="F86" s="10" t="s">
        <v>13</v>
      </c>
    </row>
    <row r="87" spans="2:6" s="2" customFormat="1" x14ac:dyDescent="0.25">
      <c r="B87" s="5" t="s">
        <v>18</v>
      </c>
      <c r="C87" s="7"/>
      <c r="D87" s="7"/>
      <c r="E87" s="12">
        <f>SUM(E81:E86)</f>
        <v>1844.48</v>
      </c>
      <c r="F87" s="11"/>
    </row>
    <row r="88" spans="2:6" x14ac:dyDescent="0.25">
      <c r="B88" s="38" t="s">
        <v>11</v>
      </c>
      <c r="C88" s="8">
        <v>33760705978</v>
      </c>
      <c r="D88" s="8" t="s">
        <v>12</v>
      </c>
      <c r="E88" s="13">
        <v>15</v>
      </c>
      <c r="F88" s="10" t="s">
        <v>13</v>
      </c>
    </row>
    <row r="89" spans="2:6" s="2" customFormat="1" x14ac:dyDescent="0.25">
      <c r="B89" s="5" t="s">
        <v>18</v>
      </c>
      <c r="C89" s="7"/>
      <c r="D89" s="7"/>
      <c r="E89" s="12">
        <f>E88</f>
        <v>15</v>
      </c>
      <c r="F89" s="11"/>
    </row>
    <row r="90" spans="2:6" x14ac:dyDescent="0.25">
      <c r="B90" s="41" t="s">
        <v>43</v>
      </c>
      <c r="C90" s="8">
        <v>44816778493</v>
      </c>
      <c r="D90" s="8" t="s">
        <v>8</v>
      </c>
      <c r="E90" s="13">
        <v>49.06</v>
      </c>
      <c r="F90" s="10" t="s">
        <v>6</v>
      </c>
    </row>
    <row r="91" spans="2:6" s="2" customFormat="1" x14ac:dyDescent="0.25">
      <c r="B91" s="5" t="s">
        <v>18</v>
      </c>
      <c r="C91" s="7"/>
      <c r="D91" s="7"/>
      <c r="E91" s="12">
        <f>E90</f>
        <v>49.06</v>
      </c>
      <c r="F91" s="11"/>
    </row>
    <row r="92" spans="2:6" x14ac:dyDescent="0.25">
      <c r="B92" s="38" t="s">
        <v>39</v>
      </c>
      <c r="C92" s="8" t="s">
        <v>15</v>
      </c>
      <c r="D92" s="8" t="s">
        <v>15</v>
      </c>
      <c r="E92" s="13">
        <v>517.62</v>
      </c>
      <c r="F92" s="10" t="s">
        <v>40</v>
      </c>
    </row>
    <row r="93" spans="2:6" s="2" customFormat="1" x14ac:dyDescent="0.25">
      <c r="B93" s="5" t="s">
        <v>18</v>
      </c>
      <c r="C93" s="7"/>
      <c r="D93" s="7"/>
      <c r="E93" s="12">
        <f>E92</f>
        <v>517.62</v>
      </c>
      <c r="F93" s="11"/>
    </row>
    <row r="94" spans="2:6" ht="30" x14ac:dyDescent="0.25">
      <c r="B94" s="38" t="s">
        <v>44</v>
      </c>
      <c r="C94" s="8">
        <v>57189591567</v>
      </c>
      <c r="D94" s="8" t="s">
        <v>45</v>
      </c>
      <c r="E94" s="13">
        <v>273.38</v>
      </c>
      <c r="F94" s="10" t="s">
        <v>63</v>
      </c>
    </row>
    <row r="95" spans="2:6" s="2" customFormat="1" x14ac:dyDescent="0.25">
      <c r="B95" s="5" t="s">
        <v>18</v>
      </c>
      <c r="C95" s="7"/>
      <c r="D95" s="7"/>
      <c r="E95" s="12">
        <f>E94</f>
        <v>273.38</v>
      </c>
      <c r="F95" s="11"/>
    </row>
    <row r="96" spans="2:6" s="37" customFormat="1" x14ac:dyDescent="0.25">
      <c r="B96" s="39" t="s">
        <v>41</v>
      </c>
      <c r="C96" s="34">
        <v>36162371878</v>
      </c>
      <c r="D96" s="34" t="s">
        <v>8</v>
      </c>
      <c r="E96" s="35">
        <v>518.4</v>
      </c>
      <c r="F96" s="36" t="s">
        <v>6</v>
      </c>
    </row>
    <row r="97" spans="2:6" s="2" customFormat="1" x14ac:dyDescent="0.25">
      <c r="B97" s="5" t="s">
        <v>18</v>
      </c>
      <c r="C97" s="7"/>
      <c r="D97" s="7"/>
      <c r="E97" s="12">
        <f>E96</f>
        <v>518.4</v>
      </c>
      <c r="F97" s="11"/>
    </row>
    <row r="98" spans="2:6" ht="30" x14ac:dyDescent="0.25">
      <c r="B98" s="38" t="s">
        <v>14</v>
      </c>
      <c r="C98" s="8">
        <v>26702280390</v>
      </c>
      <c r="D98" s="8" t="s">
        <v>8</v>
      </c>
      <c r="E98" s="13">
        <v>3566.1</v>
      </c>
      <c r="F98" s="10" t="s">
        <v>16</v>
      </c>
    </row>
    <row r="99" spans="2:6" ht="30" x14ac:dyDescent="0.25">
      <c r="B99" s="38" t="s">
        <v>14</v>
      </c>
      <c r="C99" s="8">
        <v>26702280390</v>
      </c>
      <c r="D99" s="8" t="s">
        <v>8</v>
      </c>
      <c r="E99" s="13">
        <v>618.15</v>
      </c>
      <c r="F99" s="10" t="s">
        <v>17</v>
      </c>
    </row>
    <row r="100" spans="2:6" s="2" customFormat="1" x14ac:dyDescent="0.25">
      <c r="B100" s="5" t="s">
        <v>18</v>
      </c>
      <c r="C100" s="7"/>
      <c r="D100" s="7"/>
      <c r="E100" s="12">
        <f>E98+E99</f>
        <v>4184.25</v>
      </c>
      <c r="F100" s="11"/>
    </row>
    <row r="101" spans="2:6" x14ac:dyDescent="0.25">
      <c r="B101" s="30" t="s">
        <v>34</v>
      </c>
      <c r="C101" s="31">
        <v>87311810356</v>
      </c>
      <c r="D101" s="31" t="s">
        <v>35</v>
      </c>
      <c r="E101" s="32">
        <v>19.72</v>
      </c>
      <c r="F101" s="33" t="s">
        <v>13</v>
      </c>
    </row>
    <row r="102" spans="2:6" x14ac:dyDescent="0.25">
      <c r="B102" s="30" t="s">
        <v>34</v>
      </c>
      <c r="C102" s="31">
        <v>87311810356</v>
      </c>
      <c r="D102" s="31" t="s">
        <v>35</v>
      </c>
      <c r="E102" s="32">
        <v>23.2</v>
      </c>
      <c r="F102" s="33" t="s">
        <v>13</v>
      </c>
    </row>
    <row r="103" spans="2:6" s="2" customFormat="1" ht="15.75" thickBot="1" x14ac:dyDescent="0.3">
      <c r="B103" s="18" t="s">
        <v>18</v>
      </c>
      <c r="C103" s="14"/>
      <c r="D103" s="14"/>
      <c r="E103" s="15">
        <f>SUM(E101:E102)</f>
        <v>42.92</v>
      </c>
      <c r="F103" s="19"/>
    </row>
    <row r="104" spans="2:6" ht="15.75" thickBot="1" x14ac:dyDescent="0.3">
      <c r="B104" s="20"/>
      <c r="C104" s="21"/>
      <c r="D104" s="17" t="s">
        <v>22</v>
      </c>
      <c r="E104" s="16">
        <f>E103+E100+E97+E95+E93+E91+E89+E87+E80+E75+E72+E68+E59+E56+E49+E47+E45+E42+E40+E38+E36+E34+E31+E29+E25+E23+E19+E16+E14</f>
        <v>15954.92</v>
      </c>
      <c r="F104" s="22"/>
    </row>
  </sheetData>
  <mergeCells count="1">
    <mergeCell ref="B7:D7"/>
  </mergeCells>
  <phoneticPr fontId="4" type="noConversion"/>
  <pageMargins left="0.7" right="0.7" top="0.75" bottom="0.75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3873-40FC-478E-8CAB-37FE57AF0158}">
  <dimension ref="B2:D18"/>
  <sheetViews>
    <sheetView tabSelected="1" workbookViewId="0">
      <selection activeCell="C16" sqref="C16"/>
    </sheetView>
  </sheetViews>
  <sheetFormatPr defaultRowHeight="15" x14ac:dyDescent="0.25"/>
  <cols>
    <col min="2" max="2" width="26.28515625" customWidth="1"/>
    <col min="3" max="3" width="22.140625" customWidth="1"/>
    <col min="4" max="4" width="46.42578125" customWidth="1"/>
  </cols>
  <sheetData>
    <row r="2" spans="2:4" ht="15.75" x14ac:dyDescent="0.25">
      <c r="B2" s="1" t="s">
        <v>19</v>
      </c>
    </row>
    <row r="3" spans="2:4" ht="15.75" x14ac:dyDescent="0.25">
      <c r="B3" s="1" t="s">
        <v>20</v>
      </c>
    </row>
    <row r="4" spans="2:4" ht="15.75" x14ac:dyDescent="0.25">
      <c r="B4" s="1" t="s">
        <v>21</v>
      </c>
    </row>
    <row r="7" spans="2:4" s="1" customFormat="1" ht="15.75" x14ac:dyDescent="0.25">
      <c r="B7" s="44" t="s">
        <v>24</v>
      </c>
      <c r="C7" s="44"/>
      <c r="D7" s="44"/>
    </row>
    <row r="8" spans="2:4" s="1" customFormat="1" ht="15.75" x14ac:dyDescent="0.25"/>
    <row r="9" spans="2:4" s="1" customFormat="1" ht="15.75" x14ac:dyDescent="0.25">
      <c r="B9" s="1" t="s">
        <v>5</v>
      </c>
      <c r="C9" s="1" t="s">
        <v>46</v>
      </c>
    </row>
    <row r="11" spans="2:4" ht="15.75" thickBot="1" x14ac:dyDescent="0.3"/>
    <row r="12" spans="2:4" ht="15.75" thickBot="1" x14ac:dyDescent="0.3">
      <c r="B12" s="3" t="s">
        <v>25</v>
      </c>
      <c r="C12" s="3" t="s">
        <v>26</v>
      </c>
      <c r="D12" s="4" t="s">
        <v>27</v>
      </c>
    </row>
    <row r="13" spans="2:4" x14ac:dyDescent="0.25">
      <c r="B13" s="45" t="s">
        <v>33</v>
      </c>
      <c r="C13" s="25">
        <v>87720.4</v>
      </c>
      <c r="D13" s="27" t="s">
        <v>28</v>
      </c>
    </row>
    <row r="14" spans="2:4" x14ac:dyDescent="0.25">
      <c r="B14" s="46"/>
      <c r="C14" s="26">
        <v>678.75</v>
      </c>
      <c r="D14" s="28" t="s">
        <v>38</v>
      </c>
    </row>
    <row r="15" spans="2:4" x14ac:dyDescent="0.25">
      <c r="B15" s="46"/>
      <c r="C15" s="26">
        <v>6491.79</v>
      </c>
      <c r="D15" s="28" t="s">
        <v>29</v>
      </c>
    </row>
    <row r="16" spans="2:4" x14ac:dyDescent="0.25">
      <c r="B16" s="47"/>
      <c r="C16" s="26">
        <v>13683.74</v>
      </c>
      <c r="D16" s="28" t="s">
        <v>30</v>
      </c>
    </row>
    <row r="17" spans="2:4" ht="30" x14ac:dyDescent="0.25">
      <c r="B17" s="47"/>
      <c r="C17" s="42">
        <v>2021.9</v>
      </c>
      <c r="D17" s="43" t="s">
        <v>31</v>
      </c>
    </row>
    <row r="18" spans="2:4" ht="15.75" thickBot="1" x14ac:dyDescent="0.3">
      <c r="B18" s="23" t="s">
        <v>32</v>
      </c>
      <c r="C18" s="24">
        <f>SUM(C13:C17)</f>
        <v>110596.57999999999</v>
      </c>
      <c r="D18" s="29"/>
    </row>
  </sheetData>
  <mergeCells count="2">
    <mergeCell ref="B7:D7"/>
    <mergeCell ref="B13:B1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2024-02-20T10:31:37Z</cp:lastPrinted>
  <dcterms:created xsi:type="dcterms:W3CDTF">2024-02-19T12:42:25Z</dcterms:created>
  <dcterms:modified xsi:type="dcterms:W3CDTF">2024-09-20T10:10:19Z</dcterms:modified>
</cp:coreProperties>
</file>