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zagorska jvp\dopisi\proračun 2026\PLAN\"/>
    </mc:Choice>
  </mc:AlternateContent>
  <xr:revisionPtr revIDLastSave="0" documentId="13_ncr:1_{8CD7EE45-A325-47EF-97FC-F7793762F77C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-ZJVP" sheetId="11" r:id="rId7"/>
    <sheet name="POSEBNI DIO-DJEČJI VRTIĆ" sheetId="12" r:id="rId8"/>
    <sheet name="POSEBNI DIO-GR.KNJIŽNICA" sheetId="13" r:id="rId9"/>
    <sheet name="POSEBNI DIO-CUK REGENERATOR" sheetId="14" r:id="rId10"/>
    <sheet name="List2" sheetId="2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2" i="11" l="1"/>
  <c r="F65" i="11"/>
  <c r="E65" i="11"/>
  <c r="E62" i="11"/>
  <c r="F37" i="10"/>
  <c r="E49" i="11"/>
  <c r="E45" i="11"/>
  <c r="E44" i="11" s="1"/>
  <c r="E55" i="11"/>
  <c r="E18" i="11"/>
  <c r="E69" i="11"/>
  <c r="E68" i="11" s="1"/>
  <c r="G69" i="11"/>
  <c r="H69" i="11"/>
  <c r="I69" i="11"/>
  <c r="F69" i="11"/>
  <c r="F68" i="11"/>
  <c r="B13" i="9"/>
  <c r="E16" i="3"/>
  <c r="F16" i="3"/>
  <c r="G16" i="3"/>
  <c r="H16" i="3"/>
  <c r="E11" i="3"/>
  <c r="F11" i="3"/>
  <c r="F10" i="3" s="1"/>
  <c r="G11" i="3"/>
  <c r="G10" i="3" s="1"/>
  <c r="H11" i="3"/>
  <c r="H10" i="3" s="1"/>
  <c r="D16" i="3"/>
  <c r="D11" i="3"/>
  <c r="D10" i="3" s="1"/>
  <c r="E10" i="3" l="1"/>
  <c r="C12" i="9"/>
  <c r="D12" i="9"/>
  <c r="E12" i="9"/>
  <c r="F12" i="9"/>
  <c r="C15" i="9"/>
  <c r="D15" i="9"/>
  <c r="E15" i="9"/>
  <c r="F15" i="9"/>
  <c r="B15" i="9"/>
  <c r="B12" i="9" s="1"/>
  <c r="E9" i="6"/>
  <c r="E8" i="6" s="1"/>
  <c r="F9" i="6"/>
  <c r="F8" i="6" s="1"/>
  <c r="G9" i="6"/>
  <c r="G8" i="6" s="1"/>
  <c r="H9" i="6"/>
  <c r="H8" i="6" s="1"/>
  <c r="D9" i="6"/>
  <c r="D8" i="6"/>
  <c r="E12" i="6"/>
  <c r="F12" i="6"/>
  <c r="G12" i="6"/>
  <c r="H12" i="6"/>
  <c r="F13" i="6"/>
  <c r="G13" i="6"/>
  <c r="H13" i="6"/>
  <c r="D13" i="6"/>
  <c r="D12" i="6" s="1"/>
  <c r="E13" i="6"/>
  <c r="D29" i="3"/>
  <c r="F29" i="3"/>
  <c r="G29" i="3"/>
  <c r="H29" i="3"/>
  <c r="F24" i="3"/>
  <c r="G24" i="3"/>
  <c r="H24" i="3"/>
  <c r="D24" i="3"/>
  <c r="E29" i="3"/>
  <c r="E24" i="3"/>
  <c r="E23" i="3" s="1"/>
  <c r="F49" i="11"/>
  <c r="F55" i="11"/>
  <c r="H55" i="11"/>
  <c r="I55" i="11"/>
  <c r="G55" i="11"/>
  <c r="H58" i="11"/>
  <c r="I58" i="11"/>
  <c r="E58" i="11"/>
  <c r="E54" i="11" s="1"/>
  <c r="F58" i="11"/>
  <c r="G58" i="11"/>
  <c r="H49" i="11"/>
  <c r="I49" i="11"/>
  <c r="G49" i="11"/>
  <c r="F18" i="11"/>
  <c r="G18" i="11"/>
  <c r="H18" i="11"/>
  <c r="I18" i="11"/>
  <c r="E17" i="11"/>
  <c r="C9" i="9"/>
  <c r="D9" i="9"/>
  <c r="E9" i="9"/>
  <c r="F9" i="9"/>
  <c r="F8" i="9" s="1"/>
  <c r="C8" i="9"/>
  <c r="D8" i="9"/>
  <c r="E8" i="9"/>
  <c r="B9" i="9"/>
  <c r="B8" i="9"/>
  <c r="G28" i="10"/>
  <c r="H22" i="10"/>
  <c r="G54" i="11" l="1"/>
  <c r="H54" i="11"/>
  <c r="I54" i="11"/>
  <c r="F54" i="11"/>
  <c r="D23" i="3"/>
  <c r="F23" i="3"/>
  <c r="G23" i="3"/>
  <c r="H23" i="3"/>
  <c r="E16" i="13"/>
  <c r="E23" i="14"/>
  <c r="F22" i="14"/>
  <c r="G22" i="14"/>
  <c r="H22" i="14"/>
  <c r="I22" i="14"/>
  <c r="I21" i="14" s="1"/>
  <c r="E22" i="14"/>
  <c r="E21" i="14" s="1"/>
  <c r="F21" i="14"/>
  <c r="G21" i="14"/>
  <c r="H21" i="14"/>
  <c r="F18" i="14"/>
  <c r="G18" i="14"/>
  <c r="H18" i="14"/>
  <c r="I18" i="14"/>
  <c r="E18" i="14"/>
  <c r="E14" i="14"/>
  <c r="E11" i="14"/>
  <c r="I23" i="14"/>
  <c r="H23" i="14"/>
  <c r="G23" i="14"/>
  <c r="F23" i="14"/>
  <c r="F11" i="14" s="1"/>
  <c r="I14" i="14"/>
  <c r="H14" i="14"/>
  <c r="G14" i="14"/>
  <c r="F14" i="14"/>
  <c r="F13" i="14" s="1"/>
  <c r="E20" i="13"/>
  <c r="F16" i="13"/>
  <c r="G16" i="13"/>
  <c r="G15" i="13" s="1"/>
  <c r="G14" i="13" s="1"/>
  <c r="H16" i="13"/>
  <c r="I16" i="13"/>
  <c r="I15" i="13" s="1"/>
  <c r="I14" i="13" s="1"/>
  <c r="E15" i="13"/>
  <c r="F15" i="13"/>
  <c r="H15" i="13"/>
  <c r="H14" i="13" s="1"/>
  <c r="F14" i="13"/>
  <c r="E13" i="13"/>
  <c r="F12" i="13"/>
  <c r="G12" i="13"/>
  <c r="H12" i="13"/>
  <c r="I12" i="13"/>
  <c r="E12" i="13"/>
  <c r="E11" i="13"/>
  <c r="F22" i="13"/>
  <c r="G22" i="13"/>
  <c r="H22" i="13"/>
  <c r="I22" i="13"/>
  <c r="E22" i="13"/>
  <c r="E33" i="13"/>
  <c r="F29" i="13"/>
  <c r="G29" i="13"/>
  <c r="H29" i="13"/>
  <c r="I29" i="13"/>
  <c r="E29" i="13"/>
  <c r="E28" i="13"/>
  <c r="F24" i="13"/>
  <c r="G24" i="13"/>
  <c r="H24" i="13"/>
  <c r="I24" i="13"/>
  <c r="E24" i="13"/>
  <c r="E23" i="13"/>
  <c r="I34" i="13"/>
  <c r="H34" i="13"/>
  <c r="H33" i="13" s="1"/>
  <c r="G34" i="13"/>
  <c r="G33" i="13" s="1"/>
  <c r="G13" i="13" s="1"/>
  <c r="F34" i="13"/>
  <c r="F33" i="13" s="1"/>
  <c r="F13" i="13" s="1"/>
  <c r="E34" i="13"/>
  <c r="I33" i="13"/>
  <c r="I13" i="13" s="1"/>
  <c r="I31" i="13"/>
  <c r="H31" i="13"/>
  <c r="H28" i="13" s="1"/>
  <c r="G31" i="13"/>
  <c r="F31" i="13"/>
  <c r="E31" i="13"/>
  <c r="I28" i="13"/>
  <c r="G28" i="13"/>
  <c r="I26" i="13"/>
  <c r="H26" i="13"/>
  <c r="G26" i="13"/>
  <c r="F26" i="13"/>
  <c r="E26" i="13"/>
  <c r="H23" i="13"/>
  <c r="H11" i="13" s="1"/>
  <c r="G23" i="13"/>
  <c r="I20" i="13"/>
  <c r="H20" i="13"/>
  <c r="G20" i="13"/>
  <c r="F20" i="13"/>
  <c r="F10" i="13"/>
  <c r="F9" i="12"/>
  <c r="G9" i="12"/>
  <c r="H9" i="12"/>
  <c r="I9" i="12"/>
  <c r="E9" i="12"/>
  <c r="F14" i="12"/>
  <c r="G14" i="12"/>
  <c r="H14" i="12"/>
  <c r="I14" i="12"/>
  <c r="E14" i="12"/>
  <c r="F13" i="12"/>
  <c r="G13" i="12"/>
  <c r="H13" i="12"/>
  <c r="I13" i="12"/>
  <c r="E13" i="12"/>
  <c r="F12" i="12"/>
  <c r="G12" i="12"/>
  <c r="H12" i="12"/>
  <c r="I12" i="12"/>
  <c r="E12" i="12"/>
  <c r="F11" i="12"/>
  <c r="G11" i="12"/>
  <c r="H11" i="12"/>
  <c r="I11" i="12"/>
  <c r="E11" i="12"/>
  <c r="F10" i="12"/>
  <c r="G10" i="12"/>
  <c r="H10" i="12"/>
  <c r="I10" i="12"/>
  <c r="E10" i="12"/>
  <c r="F15" i="12"/>
  <c r="G15" i="12"/>
  <c r="H15" i="12"/>
  <c r="I15" i="12"/>
  <c r="E15" i="12"/>
  <c r="E17" i="12"/>
  <c r="E16" i="12"/>
  <c r="E20" i="12"/>
  <c r="E19" i="12"/>
  <c r="E22" i="12"/>
  <c r="F40" i="12"/>
  <c r="G40" i="12"/>
  <c r="H40" i="12"/>
  <c r="I40" i="12"/>
  <c r="F39" i="12"/>
  <c r="G39" i="12"/>
  <c r="H39" i="12"/>
  <c r="I39" i="12"/>
  <c r="E40" i="12"/>
  <c r="E39" i="12"/>
  <c r="F37" i="12"/>
  <c r="G37" i="12"/>
  <c r="G36" i="12" s="1"/>
  <c r="H37" i="12"/>
  <c r="I37" i="12"/>
  <c r="I36" i="12" s="1"/>
  <c r="E37" i="12"/>
  <c r="E36" i="12"/>
  <c r="F34" i="12"/>
  <c r="F30" i="12" s="1"/>
  <c r="G34" i="12"/>
  <c r="G30" i="12" s="1"/>
  <c r="H34" i="12"/>
  <c r="I34" i="12"/>
  <c r="E34" i="12"/>
  <c r="F31" i="12"/>
  <c r="G31" i="12"/>
  <c r="H31" i="12"/>
  <c r="I31" i="12"/>
  <c r="E31" i="12"/>
  <c r="E30" i="12" s="1"/>
  <c r="H30" i="12"/>
  <c r="F28" i="12"/>
  <c r="G28" i="12"/>
  <c r="H28" i="12"/>
  <c r="I28" i="12"/>
  <c r="E28" i="12"/>
  <c r="F24" i="12"/>
  <c r="F23" i="12" s="1"/>
  <c r="G24" i="12"/>
  <c r="H24" i="12"/>
  <c r="I24" i="12"/>
  <c r="E24" i="12"/>
  <c r="H23" i="12"/>
  <c r="I23" i="12"/>
  <c r="H36" i="12"/>
  <c r="F36" i="12"/>
  <c r="I20" i="12"/>
  <c r="H20" i="12"/>
  <c r="H19" i="12" s="1"/>
  <c r="G20" i="12"/>
  <c r="G19" i="12" s="1"/>
  <c r="F20" i="12"/>
  <c r="F19" i="12" s="1"/>
  <c r="I19" i="12"/>
  <c r="I17" i="12"/>
  <c r="I16" i="12" s="1"/>
  <c r="H17" i="12"/>
  <c r="G17" i="12"/>
  <c r="G16" i="12" s="1"/>
  <c r="F17" i="12"/>
  <c r="F16" i="12" s="1"/>
  <c r="H16" i="12"/>
  <c r="F15" i="11"/>
  <c r="G68" i="11"/>
  <c r="G15" i="11" s="1"/>
  <c r="I68" i="11"/>
  <c r="I15" i="11" s="1"/>
  <c r="E15" i="11"/>
  <c r="H68" i="11"/>
  <c r="H15" i="11" s="1"/>
  <c r="G65" i="11"/>
  <c r="H65" i="11"/>
  <c r="I65" i="11"/>
  <c r="E61" i="11"/>
  <c r="G62" i="11"/>
  <c r="H62" i="11"/>
  <c r="I62" i="11"/>
  <c r="F45" i="11"/>
  <c r="G45" i="11"/>
  <c r="H45" i="11"/>
  <c r="H44" i="11" s="1"/>
  <c r="H11" i="11" s="1"/>
  <c r="I45" i="11"/>
  <c r="F41" i="11"/>
  <c r="G41" i="11"/>
  <c r="H41" i="11"/>
  <c r="I41" i="11"/>
  <c r="E41" i="11"/>
  <c r="F38" i="11"/>
  <c r="G38" i="11"/>
  <c r="H38" i="11"/>
  <c r="I38" i="11"/>
  <c r="E38" i="11"/>
  <c r="F34" i="11"/>
  <c r="G34" i="11"/>
  <c r="H34" i="11"/>
  <c r="I34" i="11"/>
  <c r="E34" i="11"/>
  <c r="F31" i="11"/>
  <c r="F30" i="11" s="1"/>
  <c r="G31" i="11"/>
  <c r="G30" i="11" s="1"/>
  <c r="H31" i="11"/>
  <c r="H30" i="11" s="1"/>
  <c r="I31" i="11"/>
  <c r="I30" i="11" s="1"/>
  <c r="E31" i="11"/>
  <c r="E30" i="11" s="1"/>
  <c r="F27" i="11"/>
  <c r="F26" i="11" s="1"/>
  <c r="G27" i="11"/>
  <c r="G26" i="11" s="1"/>
  <c r="H27" i="11"/>
  <c r="H26" i="11" s="1"/>
  <c r="I27" i="11"/>
  <c r="I26" i="11" s="1"/>
  <c r="E27" i="11"/>
  <c r="E26" i="11" s="1"/>
  <c r="F22" i="11"/>
  <c r="F21" i="11" s="1"/>
  <c r="F12" i="11" s="1"/>
  <c r="G22" i="11"/>
  <c r="G21" i="11" s="1"/>
  <c r="G12" i="11" s="1"/>
  <c r="H22" i="11"/>
  <c r="H21" i="11" s="1"/>
  <c r="H12" i="11" s="1"/>
  <c r="I22" i="11"/>
  <c r="I21" i="11" s="1"/>
  <c r="I12" i="11" s="1"/>
  <c r="E22" i="11"/>
  <c r="E21" i="11" s="1"/>
  <c r="E12" i="11" s="1"/>
  <c r="G17" i="11"/>
  <c r="H17" i="11"/>
  <c r="I17" i="11"/>
  <c r="F17" i="11"/>
  <c r="C37" i="5"/>
  <c r="D37" i="5"/>
  <c r="E37" i="5"/>
  <c r="F37" i="5"/>
  <c r="B37" i="5"/>
  <c r="C34" i="5"/>
  <c r="D34" i="5"/>
  <c r="E34" i="5"/>
  <c r="F34" i="5"/>
  <c r="B34" i="5"/>
  <c r="C29" i="5"/>
  <c r="D29" i="5"/>
  <c r="E29" i="5"/>
  <c r="F29" i="5"/>
  <c r="B29" i="5"/>
  <c r="C23" i="5"/>
  <c r="D23" i="5"/>
  <c r="E23" i="5"/>
  <c r="F23" i="5"/>
  <c r="B23" i="5"/>
  <c r="C19" i="5"/>
  <c r="D19" i="5"/>
  <c r="E19" i="5"/>
  <c r="F19" i="5"/>
  <c r="B19" i="5"/>
  <c r="C17" i="5"/>
  <c r="D17" i="5"/>
  <c r="E17" i="5"/>
  <c r="F17" i="5"/>
  <c r="B17" i="5"/>
  <c r="C15" i="5"/>
  <c r="D15" i="5"/>
  <c r="E15" i="5"/>
  <c r="E10" i="5" s="1"/>
  <c r="F15" i="5"/>
  <c r="B15" i="5"/>
  <c r="C11" i="5"/>
  <c r="D11" i="5"/>
  <c r="E11" i="5"/>
  <c r="F11" i="5"/>
  <c r="B11" i="5"/>
  <c r="D44" i="8"/>
  <c r="E44" i="8"/>
  <c r="F44" i="8"/>
  <c r="G44" i="8"/>
  <c r="C44" i="8"/>
  <c r="D42" i="8"/>
  <c r="E42" i="8"/>
  <c r="F42" i="8"/>
  <c r="G42" i="8"/>
  <c r="C42" i="8"/>
  <c r="D39" i="8"/>
  <c r="E39" i="8"/>
  <c r="F39" i="8"/>
  <c r="G39" i="8"/>
  <c r="C39" i="8"/>
  <c r="D36" i="8"/>
  <c r="E36" i="8"/>
  <c r="F36" i="8"/>
  <c r="G36" i="8"/>
  <c r="C36" i="8"/>
  <c r="D34" i="8"/>
  <c r="E34" i="8"/>
  <c r="F34" i="8"/>
  <c r="G34" i="8"/>
  <c r="C34" i="8"/>
  <c r="D32" i="8"/>
  <c r="E32" i="8"/>
  <c r="F32" i="8"/>
  <c r="G32" i="8"/>
  <c r="C32" i="8"/>
  <c r="D23" i="8"/>
  <c r="E23" i="8"/>
  <c r="F23" i="8"/>
  <c r="G23" i="8"/>
  <c r="C23" i="8"/>
  <c r="D21" i="8"/>
  <c r="E21" i="8"/>
  <c r="F21" i="8"/>
  <c r="F10" i="8" s="1"/>
  <c r="G21" i="8"/>
  <c r="C21" i="8"/>
  <c r="D18" i="8"/>
  <c r="E18" i="8"/>
  <c r="F18" i="8"/>
  <c r="G18" i="8"/>
  <c r="C18" i="8"/>
  <c r="D15" i="8"/>
  <c r="E15" i="8"/>
  <c r="F15" i="8"/>
  <c r="G15" i="8"/>
  <c r="C15" i="8"/>
  <c r="D13" i="8"/>
  <c r="E13" i="8"/>
  <c r="F13" i="8"/>
  <c r="G13" i="8"/>
  <c r="C13" i="8"/>
  <c r="D11" i="8"/>
  <c r="E11" i="8"/>
  <c r="F11" i="8"/>
  <c r="G11" i="8"/>
  <c r="C11" i="8"/>
  <c r="G34" i="10"/>
  <c r="J21" i="10"/>
  <c r="I21" i="10"/>
  <c r="H21" i="10"/>
  <c r="G21" i="10"/>
  <c r="F21" i="10"/>
  <c r="J11" i="10"/>
  <c r="I11" i="10"/>
  <c r="H11" i="10"/>
  <c r="G11" i="10"/>
  <c r="F11" i="10"/>
  <c r="J8" i="10"/>
  <c r="J14" i="10" s="1"/>
  <c r="I8" i="10"/>
  <c r="H8" i="10"/>
  <c r="H14" i="10" s="1"/>
  <c r="G8" i="10"/>
  <c r="F8" i="10"/>
  <c r="G10" i="8" l="1"/>
  <c r="G37" i="10"/>
  <c r="H34" i="10" s="1"/>
  <c r="H37" i="10" s="1"/>
  <c r="I34" i="10" s="1"/>
  <c r="I37" i="10" s="1"/>
  <c r="J34" i="10" s="1"/>
  <c r="J37" i="10" s="1"/>
  <c r="E16" i="11"/>
  <c r="H61" i="11"/>
  <c r="I61" i="11"/>
  <c r="I14" i="11" s="1"/>
  <c r="E33" i="11"/>
  <c r="E29" i="11" s="1"/>
  <c r="F61" i="11"/>
  <c r="F14" i="11" s="1"/>
  <c r="F44" i="11"/>
  <c r="F11" i="11" s="1"/>
  <c r="I44" i="11"/>
  <c r="I43" i="11" s="1"/>
  <c r="H43" i="11"/>
  <c r="H33" i="11"/>
  <c r="H29" i="11" s="1"/>
  <c r="I33" i="11"/>
  <c r="I29" i="11" s="1"/>
  <c r="H16" i="11"/>
  <c r="H10" i="11"/>
  <c r="F31" i="8"/>
  <c r="G31" i="8"/>
  <c r="I14" i="10"/>
  <c r="I22" i="10" s="1"/>
  <c r="I28" i="10" s="1"/>
  <c r="I29" i="10" s="1"/>
  <c r="G14" i="10"/>
  <c r="G22" i="10" s="1"/>
  <c r="G29" i="10" s="1"/>
  <c r="F14" i="10"/>
  <c r="F22" i="10" s="1"/>
  <c r="F28" i="10" s="1"/>
  <c r="F29" i="10" s="1"/>
  <c r="E13" i="14"/>
  <c r="I13" i="14"/>
  <c r="I12" i="14" s="1"/>
  <c r="I11" i="14"/>
  <c r="H13" i="14"/>
  <c r="H12" i="14" s="1"/>
  <c r="H9" i="14" s="1"/>
  <c r="H8" i="14" s="1"/>
  <c r="H7" i="14" s="1"/>
  <c r="H6" i="14" s="1"/>
  <c r="G13" i="14"/>
  <c r="G12" i="14" s="1"/>
  <c r="F12" i="14"/>
  <c r="F10" i="14"/>
  <c r="H11" i="14"/>
  <c r="G11" i="14"/>
  <c r="I9" i="14"/>
  <c r="I8" i="14" s="1"/>
  <c r="I7" i="14" s="1"/>
  <c r="I6" i="14" s="1"/>
  <c r="I10" i="14"/>
  <c r="E14" i="13"/>
  <c r="E9" i="13" s="1"/>
  <c r="E10" i="13"/>
  <c r="I10" i="13"/>
  <c r="F23" i="13"/>
  <c r="F28" i="13"/>
  <c r="I23" i="13"/>
  <c r="H13" i="13"/>
  <c r="G10" i="13"/>
  <c r="H10" i="13"/>
  <c r="G11" i="13"/>
  <c r="H22" i="12"/>
  <c r="F22" i="12"/>
  <c r="I30" i="12"/>
  <c r="I22" i="12"/>
  <c r="G23" i="12"/>
  <c r="G22" i="12" s="1"/>
  <c r="E23" i="12"/>
  <c r="G61" i="11"/>
  <c r="G14" i="11" s="1"/>
  <c r="H14" i="11"/>
  <c r="G44" i="11"/>
  <c r="F33" i="11"/>
  <c r="F29" i="11" s="1"/>
  <c r="G33" i="11"/>
  <c r="G13" i="11" s="1"/>
  <c r="I10" i="11"/>
  <c r="F10" i="11"/>
  <c r="F16" i="11"/>
  <c r="G16" i="11"/>
  <c r="I16" i="11"/>
  <c r="E10" i="11"/>
  <c r="G10" i="11"/>
  <c r="F10" i="5"/>
  <c r="B10" i="5"/>
  <c r="C10" i="5"/>
  <c r="D10" i="5"/>
  <c r="D31" i="8"/>
  <c r="E31" i="8"/>
  <c r="C31" i="8"/>
  <c r="C10" i="8"/>
  <c r="D10" i="8"/>
  <c r="E10" i="8"/>
  <c r="J22" i="10"/>
  <c r="J28" i="10" s="1"/>
  <c r="J29" i="10" s="1"/>
  <c r="H28" i="10"/>
  <c r="H29" i="10" s="1"/>
  <c r="E14" i="11" l="1"/>
  <c r="E43" i="11"/>
  <c r="E9" i="11"/>
  <c r="E8" i="11" s="1"/>
  <c r="E7" i="11" s="1"/>
  <c r="E6" i="11" s="1"/>
  <c r="G11" i="11"/>
  <c r="G43" i="11"/>
  <c r="E11" i="11"/>
  <c r="E13" i="11"/>
  <c r="F13" i="11"/>
  <c r="F43" i="11"/>
  <c r="F9" i="11" s="1"/>
  <c r="F8" i="11" s="1"/>
  <c r="F7" i="11" s="1"/>
  <c r="F6" i="11" s="1"/>
  <c r="I11" i="11"/>
  <c r="H9" i="11"/>
  <c r="H8" i="11" s="1"/>
  <c r="H7" i="11" s="1"/>
  <c r="H6" i="11" s="1"/>
  <c r="H13" i="11"/>
  <c r="I13" i="11"/>
  <c r="I9" i="11"/>
  <c r="I8" i="11" s="1"/>
  <c r="I7" i="11" s="1"/>
  <c r="I6" i="11" s="1"/>
  <c r="G10" i="14"/>
  <c r="E10" i="14"/>
  <c r="E12" i="14"/>
  <c r="E9" i="14" s="1"/>
  <c r="E8" i="14" s="1"/>
  <c r="E7" i="14" s="1"/>
  <c r="E6" i="14" s="1"/>
  <c r="H10" i="14"/>
  <c r="G9" i="14"/>
  <c r="G8" i="14" s="1"/>
  <c r="G7" i="14" s="1"/>
  <c r="G6" i="14" s="1"/>
  <c r="F9" i="14"/>
  <c r="F8" i="14" s="1"/>
  <c r="F7" i="14" s="1"/>
  <c r="F6" i="14" s="1"/>
  <c r="H9" i="13"/>
  <c r="H8" i="13" s="1"/>
  <c r="H7" i="13" s="1"/>
  <c r="H6" i="13" s="1"/>
  <c r="F11" i="13"/>
  <c r="G9" i="13"/>
  <c r="G8" i="13" s="1"/>
  <c r="G7" i="13" s="1"/>
  <c r="G6" i="13" s="1"/>
  <c r="I11" i="13"/>
  <c r="E8" i="13"/>
  <c r="E7" i="13" s="1"/>
  <c r="E6" i="13" s="1"/>
  <c r="F9" i="13"/>
  <c r="F8" i="13" s="1"/>
  <c r="F7" i="13" s="1"/>
  <c r="F6" i="13" s="1"/>
  <c r="I9" i="13"/>
  <c r="I8" i="13" s="1"/>
  <c r="I7" i="13" s="1"/>
  <c r="I6" i="13" s="1"/>
  <c r="F8" i="12"/>
  <c r="F7" i="12" s="1"/>
  <c r="F6" i="12" s="1"/>
  <c r="G8" i="12"/>
  <c r="G7" i="12" s="1"/>
  <c r="G6" i="12" s="1"/>
  <c r="I8" i="12"/>
  <c r="I7" i="12" s="1"/>
  <c r="I6" i="12" s="1"/>
  <c r="H8" i="12"/>
  <c r="H7" i="12" s="1"/>
  <c r="H6" i="12" s="1"/>
  <c r="E8" i="12"/>
  <c r="E7" i="12" s="1"/>
  <c r="E6" i="12" s="1"/>
  <c r="G29" i="11"/>
  <c r="G9" i="11" l="1"/>
  <c r="G8" i="11" s="1"/>
  <c r="G7" i="11" s="1"/>
  <c r="G6" i="11" s="1"/>
</calcChain>
</file>

<file path=xl/sharedStrings.xml><?xml version="1.0" encoding="utf-8"?>
<sst xmlns="http://schemas.openxmlformats.org/spreadsheetml/2006/main" count="470" uniqueCount="167">
  <si>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</si>
  <si>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</si>
  <si>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</si>
  <si>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</si>
  <si>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</si>
  <si>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</si>
  <si>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</si>
  <si>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</si>
  <si>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</si>
  <si>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</si>
  <si>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</si>
  <si>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</si>
  <si>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</si>
  <si>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</si>
  <si>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</si>
  <si>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</si>
  <si>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</si>
  <si>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</si>
  <si>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</si>
  <si>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</si>
  <si>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</si>
  <si>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</si>
  <si>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</si>
  <si>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</si>
  <si>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</si>
  <si>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</si>
  <si>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</si>
  <si>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</si>
  <si>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</si>
  <si>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</si>
  <si>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</si>
  <si>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</si>
  <si>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</si>
  <si>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</si>
  <si>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</si>
  <si>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</si>
  <si>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</si>
  <si>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</si>
  <si>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</si>
  <si>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</si>
  <si>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</si>
  <si>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</si>
  <si>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</si>
  <si>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</si>
  <si>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</si>
  <si>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</si>
  <si>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</si>
  <si>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</si>
  <si>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</si>
  <si>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</si>
  <si>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</si>
  <si>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</si>
  <si>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</si>
  <si>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</si>
  <si>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</si>
  <si>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</si>
  <si>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</si>
  <si>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</si>
  <si>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Projekcija 
 2027.</t>
  </si>
  <si>
    <t>OPĆI PRIHODI I PRIMICI</t>
  </si>
  <si>
    <t>Opći prihodi i primici</t>
  </si>
  <si>
    <t>VLASTITI PRIHODI</t>
  </si>
  <si>
    <t>Vlastiti prihodi</t>
  </si>
  <si>
    <t>PRIHODI ZA POSEBNE NAMJENE</t>
  </si>
  <si>
    <t>Prihodi od spomeničke rente</t>
  </si>
  <si>
    <t>Ostali prihodi za posebne namjene</t>
  </si>
  <si>
    <t>POMOĆI</t>
  </si>
  <si>
    <t>Ostale pomoći</t>
  </si>
  <si>
    <t>DONACIJE</t>
  </si>
  <si>
    <t>Donacije</t>
  </si>
  <si>
    <t>PRIHODI OD PRODAJE ILI ZAMJENE NEFINANCIJSKE IMOVINE I NAKNADE S NASLOVA OSIGURANJA</t>
  </si>
  <si>
    <t>Prihodi od prodaje ili zamjene nefinancijske imovine</t>
  </si>
  <si>
    <t>Naknade s naslova osiguranja</t>
  </si>
  <si>
    <t>01, OPĆE JAVNE USLUGE</t>
  </si>
  <si>
    <t>011, Izvršna i zakonodavna tijela, financijski i fiskalni poslovi, vanjski poslovi</t>
  </si>
  <si>
    <t>013, Opće usluge</t>
  </si>
  <si>
    <t>02, OBRANA</t>
  </si>
  <si>
    <t>03, JAVNI RED I SIGURNOST</t>
  </si>
  <si>
    <t>032, Usluge protupožarne zaštite</t>
  </si>
  <si>
    <t>04, EKONOMSKI POSLOVI</t>
  </si>
  <si>
    <t>045, Promet</t>
  </si>
  <si>
    <t>05, ZAŠTITA OKOLIŠA</t>
  </si>
  <si>
    <t>051, Gospodarenje otpadom</t>
  </si>
  <si>
    <t>052, Gospodarenje otpadnim vodama</t>
  </si>
  <si>
    <t>056, Posl.i usl.zaštite okoliša</t>
  </si>
  <si>
    <t>062, Razvoj zajednice</t>
  </si>
  <si>
    <t>063, Opskrba vodom</t>
  </si>
  <si>
    <t>064, Ulična rasvjeta</t>
  </si>
  <si>
    <t>066, Rashodi vezani uz stanovanje i kom. pogodnosti koji nisu drugdje svrstani</t>
  </si>
  <si>
    <t>07, ZDRAVSTVO</t>
  </si>
  <si>
    <t>08, REKREACIJA, KULTURA I RELIGIJA</t>
  </si>
  <si>
    <t>081, Službe rekreacije i športa</t>
  </si>
  <si>
    <t>082, Službe kulture</t>
  </si>
  <si>
    <t>084, Religijske i druge službe zajednice</t>
  </si>
  <si>
    <t>086, Rashodi za rekreaciju, kulturu i religiju koji nisu drugdje svrstani</t>
  </si>
  <si>
    <t>09, OBRAZOVANJE</t>
  </si>
  <si>
    <t>091, Predškolsko i osnovno obrazovanje</t>
  </si>
  <si>
    <t>092, Srednjoškolsko obrazovanje</t>
  </si>
  <si>
    <t>10, SOCIJALNA ZAŠTITA</t>
  </si>
  <si>
    <t>107, Socijalna pomoć stanovništvu koje nije obuhvaćeno redovnim socijalnim programima</t>
  </si>
  <si>
    <t>06, USLUGE UNAPRJEĐENJA STANOVANJA I ZAJEDNICE</t>
  </si>
  <si>
    <t>109, Aktivnosti socijalne zaštite koje nisu drugdje svrstane</t>
  </si>
  <si>
    <t>Razdjel: 003, UPRAVNI ODJEL ZA KOMUNALNO GOSPODARSTVO I JAVNE POTREBE</t>
  </si>
  <si>
    <t>Šifra i naziv</t>
  </si>
  <si>
    <t>Glava: 01, UO ZA KOMUNALNO GOSPODARSTVO I JAVNE POTREBE</t>
  </si>
  <si>
    <t>Program: 1012, PROTUPOŽARNA I CIVILNA ZAŠTITA</t>
  </si>
  <si>
    <t>Korisnik: 37726, ZAGORSKA JAVNA VATROGASNA POSTROJBA</t>
  </si>
  <si>
    <t>Aktivnost: A101201, FINANCIRANJE DECENTRALIZIRANIH FUNKCIJA JAVNO VATROGASNE POSTROJBE</t>
  </si>
  <si>
    <t>Izvor financiranja: 11, Opći prihodi i primici</t>
  </si>
  <si>
    <t>Izvor financiranja: 42, Ostali prihodi za posebne namjene</t>
  </si>
  <si>
    <t>Izvor financiranja: 51, Ostale pomoći</t>
  </si>
  <si>
    <t>11,Opći prihodi i primici</t>
  </si>
  <si>
    <t>31,Vlastiti prihodi</t>
  </si>
  <si>
    <t>42,Ostali prihodi za posebne namjene</t>
  </si>
  <si>
    <t>51,Ostale pomoći</t>
  </si>
  <si>
    <t>52,Pomoći EU</t>
  </si>
  <si>
    <t>61,Donacije</t>
  </si>
  <si>
    <t>3</t>
  </si>
  <si>
    <t>31</t>
  </si>
  <si>
    <t>32</t>
  </si>
  <si>
    <t>34</t>
  </si>
  <si>
    <t>Financijski rashodi</t>
  </si>
  <si>
    <t>Aktivnost: A101202, FINANCIRANJE VATROGASTVA IZNAD MINIMALNOG STANDARDA</t>
  </si>
  <si>
    <t>4</t>
  </si>
  <si>
    <t>42</t>
  </si>
  <si>
    <t>45</t>
  </si>
  <si>
    <t>5</t>
  </si>
  <si>
    <t>54</t>
  </si>
  <si>
    <t>Rashodi za nabavu proizvedene dugotrajne imovine</t>
  </si>
  <si>
    <t>Rashodi za dodatna ulaganja na nefinancijskoj imovini</t>
  </si>
  <si>
    <t>Aktivnost: A101203, RASHODI IZ VLASTITIH I OSTALIH PRIHODA JAVNO VATROGASNE POSTROJBE</t>
  </si>
  <si>
    <t>Izvor financiranja: 31, Vlastiti prihodi</t>
  </si>
  <si>
    <t>38</t>
  </si>
  <si>
    <t>Rashodi za donacije, kazne, naknade šteta i kapitalne pomoći</t>
  </si>
  <si>
    <t>Izvor financiranja: 52, Pomoći EU</t>
  </si>
  <si>
    <t>Izvor financiranja: 61, Donacije</t>
  </si>
  <si>
    <t>71,Prihodi od prodaje ili zamjene NFI</t>
  </si>
  <si>
    <t>Program: 1013, PREDŠKOLSKI ODGOJ</t>
  </si>
  <si>
    <t>Korisnik: 28696, DJEČJI VRTIĆ ZIPKICA</t>
  </si>
  <si>
    <t>Aktivnost: A101301, REDOVNA DJELATNOST DJEČJEG VRTIĆA ZIPKICA</t>
  </si>
  <si>
    <t>Aktivnost: A101302, RASHODI IZ VLASTITIH I OSTALIH PRIHODA DJEČJEG VRTIĆA ZIPKICA</t>
  </si>
  <si>
    <t>Izvor financiranja: 71, Prihodi od prodaje ili zamjene NFI</t>
  </si>
  <si>
    <t>Program: 1015, JAVNE POTREBE U KULTURI I RELIGIJSKOJ KULTURI</t>
  </si>
  <si>
    <t>Korisnik: 42188, GRADSKA KNJIŽNICA "KSAVER ŠANDOR GJALSKI"</t>
  </si>
  <si>
    <t>Aktivnost: A101501, REDOVNA DJELATNOST GRADSKE KNJIŽNICE "KSAVER ŠANDOR GJALSKI"</t>
  </si>
  <si>
    <t>Aktivnost: A101502, RASHODI IZ VLASTITIH I OSTALIH PRIHODA GRADSKE KNJIŽNICE "KSAVER ŠANDOR GJALSKI"</t>
  </si>
  <si>
    <t>Aktivnost: A101510, REDOVNA DJELATNOST CENTRA URBANE KULTURE REGENERATOR</t>
  </si>
  <si>
    <t>Korisnik: 54124, CENTAR URBANE KULTURE REGENERATOR</t>
  </si>
  <si>
    <t>Aktivnost: A101511, RASHODI IZ VLASTITIH I OSTALIH PRIHODA CENTRA URBANE KULTURE REGENERATOR</t>
  </si>
  <si>
    <t>FINANCIJSKI PLAN PRORAČUNSKOG KORISNIKA JEDINICE LOKALNE I PODRUČNE (REGIONALNE) SAMOUPRAVE 
ZA 2026. I PROJEKCIJA ZA 2027. I 2028. GODINU</t>
  </si>
  <si>
    <t>Izvršenje 2024.</t>
  </si>
  <si>
    <t>Tekući plan 2025.</t>
  </si>
  <si>
    <t>Plan 2026.</t>
  </si>
  <si>
    <t>Projekcija 
2028.</t>
  </si>
  <si>
    <t>41</t>
  </si>
  <si>
    <t>Rashodi za nabavu neproizvedene imovine</t>
  </si>
  <si>
    <t>5 Pomoći</t>
  </si>
  <si>
    <t>Ostali financijski rashodi</t>
  </si>
  <si>
    <t>Ostali rashodi iz proteklih godina</t>
  </si>
  <si>
    <t>Rashodi za dodatna ulaganja na građevinskim objektima</t>
  </si>
  <si>
    <t>52 Ostale pomoći</t>
  </si>
  <si>
    <t>Pomoći iz državnog proračuna</t>
  </si>
  <si>
    <t>Izvor financiranja: 52, Ostale pomoći</t>
  </si>
  <si>
    <t>50,Pomoći iz državnog proračuna</t>
  </si>
  <si>
    <t>52,Ostale pomoći</t>
  </si>
  <si>
    <t>Izvor financiranja: 43, Ostali prihodi za posebne namjene</t>
  </si>
  <si>
    <t>Izvor financiranja: 50, Pomoći iz državnog proračuna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</si>
</sst>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i/>
      <sz val="9"/>
      <color indexed="8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8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14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wrapText="1"/>
    </xf>
    <xf numFmtId="0" fontId="18" fillId="0" borderId="0" xfId="0" quotePrefix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0" fontId="20" fillId="0" borderId="0" xfId="0" applyFont="1"/>
    <xf numFmtId="0" fontId="0" fillId="0" borderId="0" xfId="0" applyAlignment="1">
      <alignment vertical="center"/>
    </xf>
    <xf numFmtId="0" fontId="25" fillId="2" borderId="3" xfId="0" quotePrefix="1" applyFont="1" applyFill="1" applyBorder="1" applyAlignment="1">
      <alignment horizontal="left" vertical="center"/>
    </xf>
    <xf numFmtId="0" fontId="25" fillId="2" borderId="3" xfId="0" quotePrefix="1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24" fillId="0" borderId="3" xfId="0" applyFont="1" applyBorder="1" applyAlignment="1">
      <alignment vertical="center"/>
    </xf>
    <xf numFmtId="0" fontId="23" fillId="0" borderId="3" xfId="0" applyFont="1" applyBorder="1" applyAlignment="1">
      <alignment vertical="center"/>
    </xf>
    <xf numFmtId="4" fontId="3" fillId="2" borderId="3" xfId="0" applyNumberFormat="1" applyFont="1" applyFill="1" applyBorder="1" applyAlignment="1">
      <alignment horizontal="right" vertical="center"/>
    </xf>
    <xf numFmtId="4" fontId="3" fillId="2" borderId="4" xfId="0" applyNumberFormat="1" applyFont="1" applyFill="1" applyBorder="1" applyAlignment="1">
      <alignment horizontal="right" vertical="center"/>
    </xf>
    <xf numFmtId="4" fontId="3" fillId="2" borderId="3" xfId="0" applyNumberFormat="1" applyFont="1" applyFill="1" applyBorder="1" applyAlignment="1">
      <alignment horizontal="right" vertical="center" wrapText="1"/>
    </xf>
    <xf numFmtId="4" fontId="6" fillId="2" borderId="3" xfId="0" applyNumberFormat="1" applyFont="1" applyFill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 wrapText="1"/>
    </xf>
    <xf numFmtId="4" fontId="6" fillId="2" borderId="4" xfId="0" applyNumberFormat="1" applyFont="1" applyFill="1" applyBorder="1" applyAlignment="1">
      <alignment horizontal="right" vertical="center"/>
    </xf>
    <xf numFmtId="4" fontId="0" fillId="0" borderId="3" xfId="0" applyNumberFormat="1" applyBorder="1" applyAlignment="1">
      <alignment horizontal="right" vertical="center"/>
    </xf>
    <xf numFmtId="4" fontId="24" fillId="0" borderId="3" xfId="0" applyNumberFormat="1" applyFont="1" applyBorder="1" applyAlignment="1">
      <alignment horizontal="right" vertical="center"/>
    </xf>
    <xf numFmtId="4" fontId="23" fillId="0" borderId="3" xfId="0" applyNumberFormat="1" applyFont="1" applyBorder="1" applyAlignment="1">
      <alignment horizontal="right" vertical="center"/>
    </xf>
    <xf numFmtId="0" fontId="7" fillId="2" borderId="3" xfId="0" quotePrefix="1" applyFont="1" applyFill="1" applyBorder="1" applyAlignment="1">
      <alignment horizontal="left" vertical="center" wrapText="1"/>
    </xf>
    <xf numFmtId="0" fontId="1" fillId="0" borderId="0" xfId="0" applyFont="1"/>
    <xf numFmtId="0" fontId="6" fillId="3" borderId="4" xfId="0" applyFont="1" applyFill="1" applyBorder="1" applyAlignment="1">
      <alignment horizontal="left" vertical="center" wrapText="1"/>
    </xf>
    <xf numFmtId="4" fontId="6" fillId="2" borderId="3" xfId="0" applyNumberFormat="1" applyFont="1" applyFill="1" applyBorder="1" applyAlignment="1">
      <alignment horizontal="right" vertical="center" wrapText="1"/>
    </xf>
    <xf numFmtId="4" fontId="23" fillId="0" borderId="3" xfId="0" applyNumberFormat="1" applyFont="1" applyBorder="1" applyAlignment="1">
      <alignment vertical="center"/>
    </xf>
    <xf numFmtId="4" fontId="24" fillId="0" borderId="3" xfId="0" applyNumberFormat="1" applyFont="1" applyBorder="1" applyAlignment="1">
      <alignment vertical="center"/>
    </xf>
    <xf numFmtId="0" fontId="9" fillId="5" borderId="3" xfId="0" applyFont="1" applyFill="1" applyBorder="1" applyAlignment="1">
      <alignment horizontal="center" vertical="center" wrapText="1"/>
    </xf>
    <xf numFmtId="4" fontId="6" fillId="5" borderId="4" xfId="0" applyNumberFormat="1" applyFont="1" applyFill="1" applyBorder="1" applyAlignment="1">
      <alignment horizontal="right" vertical="center"/>
    </xf>
    <xf numFmtId="0" fontId="6" fillId="5" borderId="3" xfId="0" applyFont="1" applyFill="1" applyBorder="1" applyAlignment="1">
      <alignment horizontal="center" vertical="center" wrapText="1"/>
    </xf>
    <xf numFmtId="4" fontId="6" fillId="5" borderId="4" xfId="0" applyNumberFormat="1" applyFont="1" applyFill="1" applyBorder="1" applyAlignment="1">
      <alignment horizontal="right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4" fontId="6" fillId="3" borderId="4" xfId="0" applyNumberFormat="1" applyFont="1" applyFill="1" applyBorder="1" applyAlignment="1">
      <alignment horizontal="right" vertical="center" wrapText="1"/>
    </xf>
    <xf numFmtId="0" fontId="21" fillId="0" borderId="3" xfId="0" applyFont="1" applyBorder="1" applyAlignment="1">
      <alignment vertical="center"/>
    </xf>
    <xf numFmtId="0" fontId="3" fillId="2" borderId="3" xfId="0" applyFont="1" applyFill="1" applyBorder="1" applyAlignment="1">
      <alignment vertical="center" wrapText="1"/>
    </xf>
    <xf numFmtId="4" fontId="15" fillId="2" borderId="3" xfId="0" applyNumberFormat="1" applyFont="1" applyFill="1" applyBorder="1" applyAlignment="1">
      <alignment horizontal="right" vertical="center"/>
    </xf>
    <xf numFmtId="4" fontId="31" fillId="0" borderId="3" xfId="0" applyNumberFormat="1" applyFont="1" applyBorder="1" applyAlignment="1">
      <alignment vertical="center"/>
    </xf>
    <xf numFmtId="4" fontId="9" fillId="0" borderId="3" xfId="0" applyNumberFormat="1" applyFont="1" applyBorder="1" applyAlignment="1">
      <alignment vertical="center"/>
    </xf>
    <xf numFmtId="0" fontId="21" fillId="0" borderId="3" xfId="0" applyFont="1" applyBorder="1" applyAlignment="1">
      <alignment vertical="top"/>
    </xf>
    <xf numFmtId="4" fontId="31" fillId="0" borderId="3" xfId="0" applyNumberFormat="1" applyFont="1" applyBorder="1"/>
    <xf numFmtId="4" fontId="32" fillId="2" borderId="3" xfId="0" applyNumberFormat="1" applyFont="1" applyFill="1" applyBorder="1" applyAlignment="1">
      <alignment horizontal="right" vertical="center"/>
    </xf>
    <xf numFmtId="4" fontId="6" fillId="6" borderId="3" xfId="0" applyNumberFormat="1" applyFont="1" applyFill="1" applyBorder="1" applyAlignment="1">
      <alignment horizontal="right" vertical="center"/>
    </xf>
    <xf numFmtId="4" fontId="6" fillId="7" borderId="3" xfId="0" applyNumberFormat="1" applyFont="1" applyFill="1" applyBorder="1" applyAlignment="1">
      <alignment horizontal="right" vertical="center"/>
    </xf>
    <xf numFmtId="4" fontId="6" fillId="5" borderId="3" xfId="0" applyNumberFormat="1" applyFont="1" applyFill="1" applyBorder="1" applyAlignment="1">
      <alignment horizontal="right" vertical="center"/>
    </xf>
    <xf numFmtId="4" fontId="6" fillId="8" borderId="3" xfId="0" applyNumberFormat="1" applyFont="1" applyFill="1" applyBorder="1" applyAlignment="1">
      <alignment horizontal="right" vertical="center"/>
    </xf>
    <xf numFmtId="0" fontId="21" fillId="0" borderId="3" xfId="0" applyFont="1" applyBorder="1" applyAlignment="1">
      <alignment horizontal="left" vertical="top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 wrapText="1"/>
    </xf>
    <xf numFmtId="4" fontId="9" fillId="4" borderId="1" xfId="0" quotePrefix="1" applyNumberFormat="1" applyFont="1" applyFill="1" applyBorder="1" applyAlignment="1">
      <alignment horizontal="right"/>
    </xf>
    <xf numFmtId="4" fontId="9" fillId="4" borderId="3" xfId="0" applyNumberFormat="1" applyFont="1" applyFill="1" applyBorder="1" applyAlignment="1">
      <alignment horizontal="right" wrapText="1"/>
    </xf>
    <xf numFmtId="4" fontId="9" fillId="3" borderId="1" xfId="0" quotePrefix="1" applyNumberFormat="1" applyFont="1" applyFill="1" applyBorder="1" applyAlignment="1">
      <alignment horizontal="right"/>
    </xf>
    <xf numFmtId="4" fontId="9" fillId="3" borderId="3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0" fontId="21" fillId="0" borderId="3" xfId="0" applyFont="1" applyBorder="1" applyAlignment="1">
      <alignment horizontal="left" vertical="center"/>
    </xf>
    <xf numFmtId="3" fontId="6" fillId="5" borderId="3" xfId="0" applyNumberFormat="1" applyFont="1" applyFill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3" fontId="6" fillId="2" borderId="4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3" fontId="6" fillId="2" borderId="3" xfId="0" applyNumberFormat="1" applyFont="1" applyFill="1" applyBorder="1" applyAlignment="1">
      <alignment horizontal="right"/>
    </xf>
    <xf numFmtId="3" fontId="6" fillId="3" borderId="4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vertical="center"/>
    </xf>
    <xf numFmtId="4" fontId="7" fillId="0" borderId="3" xfId="0" applyNumberFormat="1" applyFont="1" applyBorder="1" applyAlignment="1">
      <alignment horizontal="right" vertical="center"/>
    </xf>
    <xf numFmtId="4" fontId="8" fillId="0" borderId="3" xfId="0" applyNumberFormat="1" applyFont="1" applyBorder="1" applyAlignment="1">
      <alignment vertical="center"/>
    </xf>
    <xf numFmtId="4" fontId="7" fillId="0" borderId="3" xfId="0" applyNumberFormat="1" applyFont="1" applyBorder="1" applyAlignment="1">
      <alignment vertical="center"/>
    </xf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 readingOrder="1"/>
    </xf>
    <xf numFmtId="0" fontId="27" fillId="0" borderId="3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29" fillId="0" borderId="3" xfId="0" applyFont="1" applyBorder="1" applyAlignment="1">
      <alignment horizontal="left" vertical="center" wrapText="1"/>
    </xf>
    <xf numFmtId="0" fontId="28" fillId="6" borderId="3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22" fillId="2" borderId="3" xfId="0" applyFont="1" applyFill="1" applyBorder="1" applyAlignment="1">
      <alignment horizontal="left" vertical="center" wrapText="1"/>
    </xf>
    <xf numFmtId="0" fontId="30" fillId="0" borderId="3" xfId="0" applyFont="1" applyBorder="1" applyAlignment="1">
      <alignment horizontal="left" vertical="center"/>
    </xf>
    <xf numFmtId="0" fontId="22" fillId="0" borderId="3" xfId="0" applyFont="1" applyBorder="1" applyAlignment="1">
      <alignment horizontal="left" vertical="center" wrapText="1" readingOrder="1"/>
    </xf>
    <xf numFmtId="0" fontId="21" fillId="0" borderId="3" xfId="0" applyFont="1" applyBorder="1" applyAlignment="1">
      <alignment horizontal="left" vertical="center" wrapText="1" readingOrder="1"/>
    </xf>
    <xf numFmtId="0" fontId="21" fillId="0" borderId="1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28" fillId="7" borderId="3" xfId="0" applyFont="1" applyFill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top" wrapText="1"/>
    </xf>
    <xf numFmtId="0" fontId="28" fillId="5" borderId="3" xfId="0" applyFont="1" applyFill="1" applyBorder="1" applyAlignment="1">
      <alignment horizontal="left" vertical="center" wrapText="1"/>
    </xf>
    <xf numFmtId="0" fontId="28" fillId="8" borderId="3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top" wrapText="1"/>
    </xf>
    <xf numFmtId="0" fontId="21" fillId="0" borderId="2" xfId="0" applyFont="1" applyBorder="1" applyAlignment="1">
      <alignment horizontal="left" vertical="top" wrapText="1"/>
    </xf>
    <xf numFmtId="0" fontId="21" fillId="0" borderId="4" xfId="0" applyFont="1" applyBorder="1" applyAlignment="1">
      <alignment horizontal="left" vertical="top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opLeftCell="A12" workbookViewId="0">
      <selection activeCell="F36" sqref="F36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119" t="s">
        <v>149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0" ht="18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x14ac:dyDescent="0.25">
      <c r="A3" s="119" t="s">
        <v>19</v>
      </c>
      <c r="B3" s="119"/>
      <c r="C3" s="119"/>
      <c r="D3" s="119"/>
      <c r="E3" s="119"/>
      <c r="F3" s="119"/>
      <c r="G3" s="119"/>
      <c r="H3" s="119"/>
      <c r="I3" s="132"/>
      <c r="J3" s="132"/>
    </row>
    <row r="4" spans="1:10" ht="18" x14ac:dyDescent="0.25">
      <c r="A4" s="4"/>
      <c r="B4" s="4"/>
      <c r="C4" s="4"/>
      <c r="D4" s="4"/>
      <c r="E4" s="4"/>
      <c r="F4" s="4"/>
      <c r="G4" s="4"/>
      <c r="H4" s="4"/>
      <c r="I4" s="5"/>
      <c r="J4" s="5"/>
    </row>
    <row r="5" spans="1:10" ht="15.75" x14ac:dyDescent="0.25">
      <c r="A5" s="119" t="s">
        <v>23</v>
      </c>
      <c r="B5" s="120"/>
      <c r="C5" s="120"/>
      <c r="D5" s="120"/>
      <c r="E5" s="120"/>
      <c r="F5" s="120"/>
      <c r="G5" s="120"/>
      <c r="H5" s="120"/>
      <c r="I5" s="120"/>
      <c r="J5" s="120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0" t="s">
        <v>29</v>
      </c>
    </row>
    <row r="7" spans="1:10" ht="25.5" x14ac:dyDescent="0.25">
      <c r="A7" s="26"/>
      <c r="B7" s="27"/>
      <c r="C7" s="27"/>
      <c r="D7" s="28"/>
      <c r="E7" s="29"/>
      <c r="F7" s="3" t="s">
        <v>150</v>
      </c>
      <c r="G7" s="3" t="s">
        <v>151</v>
      </c>
      <c r="H7" s="3" t="s">
        <v>152</v>
      </c>
      <c r="I7" s="3" t="s">
        <v>58</v>
      </c>
      <c r="J7" s="3" t="s">
        <v>153</v>
      </c>
    </row>
    <row r="8" spans="1:10" x14ac:dyDescent="0.25">
      <c r="A8" s="124" t="s">
        <v>0</v>
      </c>
      <c r="B8" s="118"/>
      <c r="C8" s="118"/>
      <c r="D8" s="118"/>
      <c r="E8" s="133"/>
      <c r="F8" s="92">
        <f>F9+F10</f>
        <v>1752871.11</v>
      </c>
      <c r="G8" s="92">
        <f t="shared" ref="G8:J8" si="0">G9+G10</f>
        <v>2733082</v>
      </c>
      <c r="H8" s="92">
        <f t="shared" si="0"/>
        <v>2875910</v>
      </c>
      <c r="I8" s="92">
        <f t="shared" si="0"/>
        <v>2815910</v>
      </c>
      <c r="J8" s="92">
        <f t="shared" si="0"/>
        <v>2815910</v>
      </c>
    </row>
    <row r="9" spans="1:10" x14ac:dyDescent="0.25">
      <c r="A9" s="134" t="s">
        <v>30</v>
      </c>
      <c r="B9" s="135"/>
      <c r="C9" s="135"/>
      <c r="D9" s="135"/>
      <c r="E9" s="131"/>
      <c r="F9" s="93">
        <v>1749271.11</v>
      </c>
      <c r="G9" s="93">
        <v>2733082</v>
      </c>
      <c r="H9" s="93">
        <v>2875910</v>
      </c>
      <c r="I9" s="93">
        <v>2815910</v>
      </c>
      <c r="J9" s="93">
        <v>2815910</v>
      </c>
    </row>
    <row r="10" spans="1:10" x14ac:dyDescent="0.25">
      <c r="A10" s="130" t="s">
        <v>31</v>
      </c>
      <c r="B10" s="131"/>
      <c r="C10" s="131"/>
      <c r="D10" s="131"/>
      <c r="E10" s="131"/>
      <c r="F10" s="93">
        <v>3600</v>
      </c>
      <c r="G10" s="93">
        <v>0</v>
      </c>
      <c r="H10" s="93">
        <v>0</v>
      </c>
      <c r="I10" s="93">
        <v>0</v>
      </c>
      <c r="J10" s="93">
        <v>0</v>
      </c>
    </row>
    <row r="11" spans="1:10" x14ac:dyDescent="0.25">
      <c r="A11" s="31" t="s">
        <v>1</v>
      </c>
      <c r="B11" s="38"/>
      <c r="C11" s="38"/>
      <c r="D11" s="38"/>
      <c r="E11" s="38"/>
      <c r="F11" s="92">
        <f>F12+F13</f>
        <v>1732311.57</v>
      </c>
      <c r="G11" s="92">
        <f t="shared" ref="G11:J11" si="1">G12+G13</f>
        <v>2725414</v>
      </c>
      <c r="H11" s="92">
        <f t="shared" si="1"/>
        <v>2932910</v>
      </c>
      <c r="I11" s="92">
        <f t="shared" si="1"/>
        <v>2772910</v>
      </c>
      <c r="J11" s="92">
        <f t="shared" si="1"/>
        <v>2772910</v>
      </c>
    </row>
    <row r="12" spans="1:10" x14ac:dyDescent="0.25">
      <c r="A12" s="136" t="s">
        <v>32</v>
      </c>
      <c r="B12" s="135"/>
      <c r="C12" s="135"/>
      <c r="D12" s="135"/>
      <c r="E12" s="135"/>
      <c r="F12" s="93">
        <v>1667538.98</v>
      </c>
      <c r="G12" s="93">
        <v>2510186</v>
      </c>
      <c r="H12" s="93">
        <v>2617300</v>
      </c>
      <c r="I12" s="93">
        <v>2666100</v>
      </c>
      <c r="J12" s="94">
        <v>2666100</v>
      </c>
    </row>
    <row r="13" spans="1:10" x14ac:dyDescent="0.25">
      <c r="A13" s="130" t="s">
        <v>33</v>
      </c>
      <c r="B13" s="131"/>
      <c r="C13" s="131"/>
      <c r="D13" s="131"/>
      <c r="E13" s="131"/>
      <c r="F13" s="93">
        <v>64772.59</v>
      </c>
      <c r="G13" s="93">
        <v>215228</v>
      </c>
      <c r="H13" s="93">
        <v>315610</v>
      </c>
      <c r="I13" s="93">
        <v>106810</v>
      </c>
      <c r="J13" s="94">
        <v>106810</v>
      </c>
    </row>
    <row r="14" spans="1:10" x14ac:dyDescent="0.25">
      <c r="A14" s="117" t="s">
        <v>50</v>
      </c>
      <c r="B14" s="118"/>
      <c r="C14" s="118"/>
      <c r="D14" s="118"/>
      <c r="E14" s="118"/>
      <c r="F14" s="92">
        <f>F8-F11</f>
        <v>20559.540000000037</v>
      </c>
      <c r="G14" s="92">
        <f t="shared" ref="G14:J14" si="2">G8-G11</f>
        <v>7668</v>
      </c>
      <c r="H14" s="92">
        <f t="shared" si="2"/>
        <v>-57000</v>
      </c>
      <c r="I14" s="92">
        <f t="shared" si="2"/>
        <v>43000</v>
      </c>
      <c r="J14" s="92">
        <f t="shared" si="2"/>
        <v>43000</v>
      </c>
    </row>
    <row r="15" spans="1:10" ht="18" x14ac:dyDescent="0.25">
      <c r="A15" s="4"/>
      <c r="B15" s="21"/>
      <c r="C15" s="21"/>
      <c r="D15" s="21"/>
      <c r="E15" s="21"/>
      <c r="F15" s="21"/>
      <c r="G15" s="21"/>
      <c r="H15" s="22"/>
      <c r="I15" s="22"/>
      <c r="J15" s="22"/>
    </row>
    <row r="16" spans="1:10" ht="15.75" x14ac:dyDescent="0.25">
      <c r="A16" s="119" t="s">
        <v>24</v>
      </c>
      <c r="B16" s="120"/>
      <c r="C16" s="120"/>
      <c r="D16" s="120"/>
      <c r="E16" s="120"/>
      <c r="F16" s="120"/>
      <c r="G16" s="120"/>
      <c r="H16" s="120"/>
      <c r="I16" s="120"/>
      <c r="J16" s="120"/>
    </row>
    <row r="17" spans="1:10" ht="18" x14ac:dyDescent="0.25">
      <c r="A17" s="4"/>
      <c r="B17" s="21"/>
      <c r="C17" s="21"/>
      <c r="D17" s="21"/>
      <c r="E17" s="21"/>
      <c r="F17" s="21"/>
      <c r="G17" s="21"/>
      <c r="H17" s="22"/>
      <c r="I17" s="22"/>
      <c r="J17" s="22"/>
    </row>
    <row r="18" spans="1:10" ht="25.5" x14ac:dyDescent="0.25">
      <c r="A18" s="26"/>
      <c r="B18" s="27"/>
      <c r="C18" s="27"/>
      <c r="D18" s="28"/>
      <c r="E18" s="29"/>
      <c r="F18" s="3" t="s">
        <v>150</v>
      </c>
      <c r="G18" s="3" t="s">
        <v>151</v>
      </c>
      <c r="H18" s="3" t="s">
        <v>152</v>
      </c>
      <c r="I18" s="3" t="s">
        <v>58</v>
      </c>
      <c r="J18" s="3" t="s">
        <v>153</v>
      </c>
    </row>
    <row r="19" spans="1:10" x14ac:dyDescent="0.25">
      <c r="A19" s="130" t="s">
        <v>34</v>
      </c>
      <c r="B19" s="131"/>
      <c r="C19" s="131"/>
      <c r="D19" s="131"/>
      <c r="E19" s="131"/>
      <c r="F19" s="93">
        <v>0</v>
      </c>
      <c r="G19" s="93">
        <v>0</v>
      </c>
      <c r="H19" s="93">
        <v>0</v>
      </c>
      <c r="I19" s="93">
        <v>0</v>
      </c>
      <c r="J19" s="94">
        <v>0</v>
      </c>
    </row>
    <row r="20" spans="1:10" x14ac:dyDescent="0.25">
      <c r="A20" s="130" t="s">
        <v>35</v>
      </c>
      <c r="B20" s="131"/>
      <c r="C20" s="131"/>
      <c r="D20" s="131"/>
      <c r="E20" s="131"/>
      <c r="F20" s="93">
        <v>42793.2</v>
      </c>
      <c r="G20" s="93">
        <v>43000</v>
      </c>
      <c r="H20" s="93">
        <v>43000</v>
      </c>
      <c r="I20" s="93">
        <v>43000</v>
      </c>
      <c r="J20" s="94">
        <v>43000</v>
      </c>
    </row>
    <row r="21" spans="1:10" x14ac:dyDescent="0.25">
      <c r="A21" s="117" t="s">
        <v>2</v>
      </c>
      <c r="B21" s="118"/>
      <c r="C21" s="118"/>
      <c r="D21" s="118"/>
      <c r="E21" s="118"/>
      <c r="F21" s="92">
        <f>F19-F20</f>
        <v>-42793.2</v>
      </c>
      <c r="G21" s="92">
        <f t="shared" ref="G21:J21" si="3">G19-G20</f>
        <v>-43000</v>
      </c>
      <c r="H21" s="92">
        <f t="shared" si="3"/>
        <v>-43000</v>
      </c>
      <c r="I21" s="92">
        <f t="shared" si="3"/>
        <v>-43000</v>
      </c>
      <c r="J21" s="92">
        <f t="shared" si="3"/>
        <v>-43000</v>
      </c>
    </row>
    <row r="22" spans="1:10" x14ac:dyDescent="0.25">
      <c r="A22" s="117" t="s">
        <v>51</v>
      </c>
      <c r="B22" s="118"/>
      <c r="C22" s="118"/>
      <c r="D22" s="118"/>
      <c r="E22" s="118"/>
      <c r="F22" s="92">
        <f>F14+F21</f>
        <v>-22233.65999999996</v>
      </c>
      <c r="G22" s="92">
        <f t="shared" ref="G22:J22" si="4">G14+G21</f>
        <v>-35332</v>
      </c>
      <c r="H22" s="92">
        <f>H14+H21</f>
        <v>-100000</v>
      </c>
      <c r="I22" s="92">
        <f t="shared" si="4"/>
        <v>0</v>
      </c>
      <c r="J22" s="92">
        <f t="shared" si="4"/>
        <v>0</v>
      </c>
    </row>
    <row r="23" spans="1:10" ht="18" x14ac:dyDescent="0.25">
      <c r="A23" s="20"/>
      <c r="B23" s="21"/>
      <c r="C23" s="21"/>
      <c r="D23" s="21"/>
      <c r="E23" s="21"/>
      <c r="F23" s="21"/>
      <c r="G23" s="21"/>
      <c r="H23" s="22"/>
      <c r="I23" s="22"/>
      <c r="J23" s="22"/>
    </row>
    <row r="24" spans="1:10" ht="15.75" x14ac:dyDescent="0.25">
      <c r="A24" s="119" t="s">
        <v>52</v>
      </c>
      <c r="B24" s="120"/>
      <c r="C24" s="120"/>
      <c r="D24" s="120"/>
      <c r="E24" s="120"/>
      <c r="F24" s="120"/>
      <c r="G24" s="120"/>
      <c r="H24" s="120"/>
      <c r="I24" s="120"/>
      <c r="J24" s="120"/>
    </row>
    <row r="25" spans="1:10" ht="15.75" x14ac:dyDescent="0.25">
      <c r="A25" s="36"/>
      <c r="B25" s="37"/>
      <c r="C25" s="37"/>
      <c r="D25" s="37"/>
      <c r="E25" s="37"/>
      <c r="F25" s="37"/>
      <c r="G25" s="37"/>
      <c r="H25" s="37"/>
      <c r="I25" s="37"/>
      <c r="J25" s="37"/>
    </row>
    <row r="26" spans="1:10" ht="25.5" x14ac:dyDescent="0.25">
      <c r="A26" s="26"/>
      <c r="B26" s="27"/>
      <c r="C26" s="27"/>
      <c r="D26" s="28"/>
      <c r="E26" s="29"/>
      <c r="F26" s="3" t="s">
        <v>150</v>
      </c>
      <c r="G26" s="3" t="s">
        <v>151</v>
      </c>
      <c r="H26" s="3" t="s">
        <v>152</v>
      </c>
      <c r="I26" s="3" t="s">
        <v>58</v>
      </c>
      <c r="J26" s="3" t="s">
        <v>153</v>
      </c>
    </row>
    <row r="27" spans="1:10" ht="15" customHeight="1" x14ac:dyDescent="0.25">
      <c r="A27" s="121" t="s">
        <v>53</v>
      </c>
      <c r="B27" s="122"/>
      <c r="C27" s="122"/>
      <c r="D27" s="122"/>
      <c r="E27" s="123"/>
      <c r="F27" s="95">
        <v>57565.18</v>
      </c>
      <c r="G27" s="95">
        <v>35332</v>
      </c>
      <c r="H27" s="95">
        <v>100000</v>
      </c>
      <c r="I27" s="95">
        <v>0</v>
      </c>
      <c r="J27" s="96">
        <v>0</v>
      </c>
    </row>
    <row r="28" spans="1:10" ht="15" customHeight="1" x14ac:dyDescent="0.25">
      <c r="A28" s="117" t="s">
        <v>54</v>
      </c>
      <c r="B28" s="118"/>
      <c r="C28" s="118"/>
      <c r="D28" s="118"/>
      <c r="E28" s="118"/>
      <c r="F28" s="97">
        <f>F22+F27</f>
        <v>35331.52000000004</v>
      </c>
      <c r="G28" s="97">
        <f>G22+G27</f>
        <v>0</v>
      </c>
      <c r="H28" s="97">
        <f t="shared" ref="H28:J28" si="5">H22+H27</f>
        <v>0</v>
      </c>
      <c r="I28" s="97">
        <f t="shared" si="5"/>
        <v>0</v>
      </c>
      <c r="J28" s="98">
        <f t="shared" si="5"/>
        <v>0</v>
      </c>
    </row>
    <row r="29" spans="1:10" ht="45" customHeight="1" x14ac:dyDescent="0.25">
      <c r="A29" s="124" t="s">
        <v>55</v>
      </c>
      <c r="B29" s="125"/>
      <c r="C29" s="125"/>
      <c r="D29" s="125"/>
      <c r="E29" s="126"/>
      <c r="F29" s="97">
        <f>F14+F21+F27-F28</f>
        <v>0</v>
      </c>
      <c r="G29" s="97">
        <f t="shared" ref="G29:J29" si="6">G14+G21+G27-G28</f>
        <v>0</v>
      </c>
      <c r="H29" s="97">
        <f t="shared" si="6"/>
        <v>0</v>
      </c>
      <c r="I29" s="97">
        <f t="shared" si="6"/>
        <v>0</v>
      </c>
      <c r="J29" s="98">
        <f t="shared" si="6"/>
        <v>0</v>
      </c>
    </row>
    <row r="30" spans="1:10" ht="15.75" x14ac:dyDescent="0.25">
      <c r="A30" s="39"/>
      <c r="B30" s="40"/>
      <c r="C30" s="40"/>
      <c r="D30" s="40"/>
      <c r="E30" s="40"/>
      <c r="F30" s="40"/>
      <c r="G30" s="40"/>
      <c r="H30" s="40"/>
      <c r="I30" s="40"/>
      <c r="J30" s="40"/>
    </row>
    <row r="31" spans="1:10" ht="15.75" x14ac:dyDescent="0.25">
      <c r="A31" s="127" t="s">
        <v>49</v>
      </c>
      <c r="B31" s="127"/>
      <c r="C31" s="127"/>
      <c r="D31" s="127"/>
      <c r="E31" s="127"/>
      <c r="F31" s="127"/>
      <c r="G31" s="127"/>
      <c r="H31" s="127"/>
      <c r="I31" s="127"/>
      <c r="J31" s="127"/>
    </row>
    <row r="32" spans="1:10" ht="18" x14ac:dyDescent="0.25">
      <c r="A32" s="41"/>
      <c r="B32" s="42"/>
      <c r="C32" s="42"/>
      <c r="D32" s="42"/>
      <c r="E32" s="42"/>
      <c r="F32" s="42"/>
      <c r="G32" s="42"/>
      <c r="H32" s="43"/>
      <c r="I32" s="43"/>
      <c r="J32" s="43"/>
    </row>
    <row r="33" spans="1:10" ht="25.5" x14ac:dyDescent="0.25">
      <c r="A33" s="44"/>
      <c r="B33" s="45"/>
      <c r="C33" s="45"/>
      <c r="D33" s="46"/>
      <c r="E33" s="47"/>
      <c r="F33" s="3" t="s">
        <v>150</v>
      </c>
      <c r="G33" s="3" t="s">
        <v>151</v>
      </c>
      <c r="H33" s="3" t="s">
        <v>152</v>
      </c>
      <c r="I33" s="3" t="s">
        <v>58</v>
      </c>
      <c r="J33" s="3" t="s">
        <v>153</v>
      </c>
    </row>
    <row r="34" spans="1:10" x14ac:dyDescent="0.25">
      <c r="A34" s="121" t="s">
        <v>53</v>
      </c>
      <c r="B34" s="122"/>
      <c r="C34" s="122"/>
      <c r="D34" s="122"/>
      <c r="E34" s="123"/>
      <c r="F34" s="95">
        <v>0</v>
      </c>
      <c r="G34" s="95">
        <f>F37</f>
        <v>0</v>
      </c>
      <c r="H34" s="95">
        <f>G37</f>
        <v>0</v>
      </c>
      <c r="I34" s="95">
        <f>H37</f>
        <v>0</v>
      </c>
      <c r="J34" s="96">
        <f>I37</f>
        <v>0</v>
      </c>
    </row>
    <row r="35" spans="1:10" ht="28.5" customHeight="1" x14ac:dyDescent="0.25">
      <c r="A35" s="121" t="s">
        <v>56</v>
      </c>
      <c r="B35" s="122"/>
      <c r="C35" s="122"/>
      <c r="D35" s="122"/>
      <c r="E35" s="123"/>
      <c r="F35" s="95">
        <v>0</v>
      </c>
      <c r="G35" s="95">
        <v>0</v>
      </c>
      <c r="H35" s="95">
        <v>0</v>
      </c>
      <c r="I35" s="95">
        <v>0</v>
      </c>
      <c r="J35" s="96">
        <v>0</v>
      </c>
    </row>
    <row r="36" spans="1:10" x14ac:dyDescent="0.25">
      <c r="A36" s="121" t="s">
        <v>57</v>
      </c>
      <c r="B36" s="128"/>
      <c r="C36" s="128"/>
      <c r="D36" s="128"/>
      <c r="E36" s="129"/>
      <c r="F36" s="95">
        <v>0</v>
      </c>
      <c r="G36" s="95">
        <v>0</v>
      </c>
      <c r="H36" s="95">
        <v>0</v>
      </c>
      <c r="I36" s="95">
        <v>0</v>
      </c>
      <c r="J36" s="96">
        <v>0</v>
      </c>
    </row>
    <row r="37" spans="1:10" ht="15" customHeight="1" x14ac:dyDescent="0.25">
      <c r="A37" s="117" t="s">
        <v>54</v>
      </c>
      <c r="B37" s="118"/>
      <c r="C37" s="118"/>
      <c r="D37" s="118"/>
      <c r="E37" s="118"/>
      <c r="F37" s="99">
        <f>F34-F35+F36</f>
        <v>0</v>
      </c>
      <c r="G37" s="99">
        <f>G34-G35+G36</f>
        <v>0</v>
      </c>
      <c r="H37" s="99">
        <f t="shared" ref="H37:J37" si="7">H34-H35+H36</f>
        <v>0</v>
      </c>
      <c r="I37" s="99">
        <f t="shared" si="7"/>
        <v>0</v>
      </c>
      <c r="J37" s="100">
        <f t="shared" si="7"/>
        <v>0</v>
      </c>
    </row>
    <row r="38" spans="1:10" ht="17.25" customHeight="1" x14ac:dyDescent="0.25"/>
    <row r="39" spans="1:10" x14ac:dyDescent="0.25">
      <c r="A39" s="115"/>
      <c r="B39" s="116"/>
      <c r="C39" s="116"/>
      <c r="D39" s="116"/>
      <c r="E39" s="116"/>
      <c r="F39" s="116"/>
      <c r="G39" s="116"/>
      <c r="H39" s="116"/>
      <c r="I39" s="116"/>
      <c r="J39" s="116"/>
    </row>
    <row r="40" spans="1:10" ht="9" customHeight="1" x14ac:dyDescent="0.25"/>
  </sheetData>
  <mergeCells count="24"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</mergeCells>
  <pageMargins left="0.7" right="0.7" top="0.75" bottom="0.75" header="0.3" footer="0.3"/>
  <pageSetup paperSize="9" scale="6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A1428-1786-4F89-98F4-5D8A9076EAC8}">
  <sheetPr>
    <tabColor theme="9" tint="0.79998168889431442"/>
    <pageSetUpPr fitToPage="1"/>
  </sheetPr>
  <dimension ref="A1:I24"/>
  <sheetViews>
    <sheetView workbookViewId="0">
      <selection activeCell="H12" sqref="H12"/>
    </sheetView>
  </sheetViews>
  <sheetFormatPr defaultRowHeight="15" x14ac:dyDescent="0.25"/>
  <cols>
    <col min="1" max="1" width="7.42578125" style="49" bestFit="1" customWidth="1"/>
    <col min="2" max="2" width="8.42578125" style="49" bestFit="1" customWidth="1"/>
    <col min="3" max="3" width="16.140625" style="49" customWidth="1"/>
    <col min="4" max="4" width="30.28515625" style="49" bestFit="1" customWidth="1"/>
    <col min="5" max="5" width="23" style="49" customWidth="1"/>
    <col min="6" max="6" width="21.5703125" style="49" customWidth="1"/>
    <col min="7" max="7" width="20.28515625" style="49" customWidth="1"/>
    <col min="8" max="8" width="21.42578125" style="49" customWidth="1"/>
    <col min="9" max="9" width="21.28515625" style="49" customWidth="1"/>
  </cols>
  <sheetData>
    <row r="1" spans="1:9" ht="42" customHeight="1" x14ac:dyDescent="0.25">
      <c r="A1" s="119" t="s">
        <v>149</v>
      </c>
      <c r="B1" s="119"/>
      <c r="C1" s="119"/>
      <c r="D1" s="119"/>
      <c r="E1" s="119"/>
      <c r="F1" s="119"/>
      <c r="G1" s="119"/>
      <c r="H1" s="119"/>
      <c r="I1" s="119"/>
    </row>
    <row r="2" spans="1:9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9" ht="18" customHeight="1" x14ac:dyDescent="0.25">
      <c r="A3" s="119" t="s">
        <v>18</v>
      </c>
      <c r="B3" s="137"/>
      <c r="C3" s="137"/>
      <c r="D3" s="137"/>
      <c r="E3" s="137"/>
      <c r="F3" s="137"/>
      <c r="G3" s="137"/>
      <c r="H3" s="137"/>
      <c r="I3" s="137"/>
    </row>
    <row r="4" spans="1:9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9" ht="25.5" x14ac:dyDescent="0.25">
      <c r="A5" s="145" t="s">
        <v>103</v>
      </c>
      <c r="B5" s="146"/>
      <c r="C5" s="146"/>
      <c r="D5" s="147"/>
      <c r="E5" s="18" t="s">
        <v>150</v>
      </c>
      <c r="F5" s="19" t="s">
        <v>151</v>
      </c>
      <c r="G5" s="19" t="s">
        <v>152</v>
      </c>
      <c r="H5" s="19" t="s">
        <v>58</v>
      </c>
      <c r="I5" s="19" t="s">
        <v>153</v>
      </c>
    </row>
    <row r="6" spans="1:9" ht="26.25" customHeight="1" x14ac:dyDescent="0.25">
      <c r="A6" s="144" t="s">
        <v>102</v>
      </c>
      <c r="B6" s="144"/>
      <c r="C6" s="144"/>
      <c r="D6" s="144"/>
      <c r="E6" s="58">
        <f>E7</f>
        <v>0</v>
      </c>
      <c r="F6" s="58">
        <f t="shared" ref="F6:I8" si="0">F7</f>
        <v>0</v>
      </c>
      <c r="G6" s="58">
        <f t="shared" si="0"/>
        <v>0</v>
      </c>
      <c r="H6" s="58">
        <f t="shared" si="0"/>
        <v>0</v>
      </c>
      <c r="I6" s="58">
        <f t="shared" si="0"/>
        <v>0</v>
      </c>
    </row>
    <row r="7" spans="1:9" ht="15" customHeight="1" x14ac:dyDescent="0.25">
      <c r="A7" s="144" t="s">
        <v>104</v>
      </c>
      <c r="B7" s="144"/>
      <c r="C7" s="144"/>
      <c r="D7" s="144"/>
      <c r="E7" s="58">
        <f>E8</f>
        <v>0</v>
      </c>
      <c r="F7" s="58">
        <f t="shared" si="0"/>
        <v>0</v>
      </c>
      <c r="G7" s="58">
        <f t="shared" si="0"/>
        <v>0</v>
      </c>
      <c r="H7" s="58">
        <f t="shared" si="0"/>
        <v>0</v>
      </c>
      <c r="I7" s="58">
        <f t="shared" si="0"/>
        <v>0</v>
      </c>
    </row>
    <row r="8" spans="1:9" ht="15" customHeight="1" x14ac:dyDescent="0.25">
      <c r="A8" s="142" t="s">
        <v>142</v>
      </c>
      <c r="B8" s="142"/>
      <c r="C8" s="142"/>
      <c r="D8" s="142"/>
      <c r="E8" s="58">
        <f>E9</f>
        <v>0</v>
      </c>
      <c r="F8" s="58">
        <f t="shared" si="0"/>
        <v>0</v>
      </c>
      <c r="G8" s="58">
        <f t="shared" si="0"/>
        <v>0</v>
      </c>
      <c r="H8" s="58">
        <f t="shared" si="0"/>
        <v>0</v>
      </c>
      <c r="I8" s="58">
        <f t="shared" si="0"/>
        <v>0</v>
      </c>
    </row>
    <row r="9" spans="1:9" ht="15" customHeight="1" x14ac:dyDescent="0.25">
      <c r="A9" s="161" t="s">
        <v>147</v>
      </c>
      <c r="B9" s="161"/>
      <c r="C9" s="161"/>
      <c r="D9" s="161"/>
      <c r="E9" s="90">
        <f>E12+E21</f>
        <v>0</v>
      </c>
      <c r="F9" s="90">
        <f t="shared" ref="F9:I9" si="1">F12+F21</f>
        <v>0</v>
      </c>
      <c r="G9" s="90">
        <f t="shared" si="1"/>
        <v>0</v>
      </c>
      <c r="H9" s="90">
        <f t="shared" si="1"/>
        <v>0</v>
      </c>
      <c r="I9" s="90">
        <f t="shared" si="1"/>
        <v>0</v>
      </c>
    </row>
    <row r="10" spans="1:9" s="48" customFormat="1" ht="15" customHeight="1" x14ac:dyDescent="0.25">
      <c r="A10" s="148" t="s">
        <v>111</v>
      </c>
      <c r="B10" s="148"/>
      <c r="C10" s="148"/>
      <c r="D10" s="148"/>
      <c r="E10" s="81">
        <f>E13</f>
        <v>0</v>
      </c>
      <c r="F10" s="81">
        <f t="shared" ref="F10:I10" si="2">F13</f>
        <v>0</v>
      </c>
      <c r="G10" s="81">
        <f t="shared" si="2"/>
        <v>0</v>
      </c>
      <c r="H10" s="81">
        <f t="shared" si="2"/>
        <v>0</v>
      </c>
      <c r="I10" s="81">
        <f t="shared" si="2"/>
        <v>0</v>
      </c>
    </row>
    <row r="11" spans="1:9" ht="15" customHeight="1" x14ac:dyDescent="0.25">
      <c r="A11" s="143" t="s">
        <v>112</v>
      </c>
      <c r="B11" s="143"/>
      <c r="C11" s="143"/>
      <c r="D11" s="143"/>
      <c r="E11" s="81">
        <f>E22</f>
        <v>0</v>
      </c>
      <c r="F11" s="81">
        <f t="shared" ref="F11:I11" si="3">F22</f>
        <v>0</v>
      </c>
      <c r="G11" s="81">
        <f t="shared" si="3"/>
        <v>0</v>
      </c>
      <c r="H11" s="81">
        <f t="shared" si="3"/>
        <v>0</v>
      </c>
      <c r="I11" s="81">
        <f t="shared" si="3"/>
        <v>0</v>
      </c>
    </row>
    <row r="12" spans="1:9" ht="23.25" customHeight="1" x14ac:dyDescent="0.25">
      <c r="A12" s="142" t="s">
        <v>146</v>
      </c>
      <c r="B12" s="142"/>
      <c r="C12" s="142"/>
      <c r="D12" s="142"/>
      <c r="E12" s="86">
        <f>E13</f>
        <v>0</v>
      </c>
      <c r="F12" s="86">
        <f t="shared" ref="F12:I12" si="4">F13</f>
        <v>0</v>
      </c>
      <c r="G12" s="86">
        <f t="shared" si="4"/>
        <v>0</v>
      </c>
      <c r="H12" s="86">
        <f t="shared" si="4"/>
        <v>0</v>
      </c>
      <c r="I12" s="86">
        <f t="shared" si="4"/>
        <v>0</v>
      </c>
    </row>
    <row r="13" spans="1:9" ht="15" customHeight="1" x14ac:dyDescent="0.25">
      <c r="A13" s="143" t="s">
        <v>108</v>
      </c>
      <c r="B13" s="143"/>
      <c r="C13" s="143"/>
      <c r="D13" s="143"/>
      <c r="E13" s="81">
        <f>E14+E18</f>
        <v>0</v>
      </c>
      <c r="F13" s="81">
        <f t="shared" ref="F13:I13" si="5">F14+F18</f>
        <v>0</v>
      </c>
      <c r="G13" s="81">
        <f t="shared" si="5"/>
        <v>0</v>
      </c>
      <c r="H13" s="81">
        <f t="shared" si="5"/>
        <v>0</v>
      </c>
      <c r="I13" s="81">
        <f t="shared" si="5"/>
        <v>0</v>
      </c>
    </row>
    <row r="14" spans="1:9" ht="15" customHeight="1" x14ac:dyDescent="0.25">
      <c r="A14" s="79" t="s">
        <v>117</v>
      </c>
      <c r="B14" s="141" t="s">
        <v>10</v>
      </c>
      <c r="C14" s="141"/>
      <c r="D14" s="141"/>
      <c r="E14" s="55">
        <f>E15+E16+E17</f>
        <v>0</v>
      </c>
      <c r="F14" s="55">
        <f t="shared" ref="F14:I14" si="6">F15+F16+F17</f>
        <v>0</v>
      </c>
      <c r="G14" s="55">
        <f t="shared" si="6"/>
        <v>0</v>
      </c>
      <c r="H14" s="55">
        <f t="shared" si="6"/>
        <v>0</v>
      </c>
      <c r="I14" s="55">
        <f t="shared" si="6"/>
        <v>0</v>
      </c>
    </row>
    <row r="15" spans="1:9" ht="15" customHeight="1" x14ac:dyDescent="0.25">
      <c r="A15" s="79" t="s">
        <v>118</v>
      </c>
      <c r="B15" s="141" t="s">
        <v>11</v>
      </c>
      <c r="C15" s="141"/>
      <c r="D15" s="141"/>
      <c r="E15" s="55"/>
      <c r="F15" s="55"/>
      <c r="G15" s="55"/>
      <c r="H15" s="55"/>
      <c r="I15" s="57"/>
    </row>
    <row r="16" spans="1:9" ht="15" customHeight="1" x14ac:dyDescent="0.25">
      <c r="A16" s="84" t="s">
        <v>119</v>
      </c>
      <c r="B16" s="159" t="s">
        <v>20</v>
      </c>
      <c r="C16" s="159"/>
      <c r="D16" s="159"/>
      <c r="E16" s="55"/>
      <c r="F16" s="55"/>
      <c r="G16" s="55"/>
      <c r="H16" s="55"/>
      <c r="I16" s="57"/>
    </row>
    <row r="17" spans="1:9" ht="15" customHeight="1" x14ac:dyDescent="0.25">
      <c r="A17" s="84" t="s">
        <v>120</v>
      </c>
      <c r="B17" s="159" t="s">
        <v>121</v>
      </c>
      <c r="C17" s="159"/>
      <c r="D17" s="159"/>
      <c r="E17" s="55"/>
      <c r="F17" s="55"/>
      <c r="G17" s="55"/>
      <c r="H17" s="55"/>
      <c r="I17" s="55"/>
    </row>
    <row r="18" spans="1:9" ht="15" customHeight="1" x14ac:dyDescent="0.25">
      <c r="A18" s="84" t="s">
        <v>123</v>
      </c>
      <c r="B18" s="159" t="s">
        <v>12</v>
      </c>
      <c r="C18" s="159"/>
      <c r="D18" s="159"/>
      <c r="E18" s="55">
        <f>E20+E19</f>
        <v>0</v>
      </c>
      <c r="F18" s="55">
        <f t="shared" ref="F18:I18" si="7">F20+F19</f>
        <v>0</v>
      </c>
      <c r="G18" s="55">
        <f t="shared" si="7"/>
        <v>0</v>
      </c>
      <c r="H18" s="55">
        <f t="shared" si="7"/>
        <v>0</v>
      </c>
      <c r="I18" s="55">
        <f t="shared" si="7"/>
        <v>0</v>
      </c>
    </row>
    <row r="19" spans="1:9" ht="15" customHeight="1" x14ac:dyDescent="0.25">
      <c r="A19" s="91">
        <v>41</v>
      </c>
      <c r="B19" s="162" t="s">
        <v>13</v>
      </c>
      <c r="C19" s="163"/>
      <c r="D19" s="164"/>
      <c r="E19" s="55"/>
      <c r="F19" s="55"/>
      <c r="G19" s="55"/>
      <c r="H19" s="55"/>
      <c r="I19" s="55"/>
    </row>
    <row r="20" spans="1:9" ht="15" customHeight="1" x14ac:dyDescent="0.25">
      <c r="A20" s="84" t="s">
        <v>124</v>
      </c>
      <c r="B20" s="159" t="s">
        <v>128</v>
      </c>
      <c r="C20" s="159"/>
      <c r="D20" s="159"/>
      <c r="E20" s="55"/>
      <c r="F20" s="55"/>
      <c r="G20" s="55"/>
      <c r="H20" s="55"/>
      <c r="I20" s="57"/>
    </row>
    <row r="21" spans="1:9" ht="25.5" customHeight="1" x14ac:dyDescent="0.25">
      <c r="A21" s="151" t="s">
        <v>148</v>
      </c>
      <c r="B21" s="151"/>
      <c r="C21" s="151"/>
      <c r="D21" s="151"/>
      <c r="E21" s="58">
        <f>E22</f>
        <v>0</v>
      </c>
      <c r="F21" s="58">
        <f t="shared" ref="F21:I22" si="8">F22</f>
        <v>0</v>
      </c>
      <c r="G21" s="58">
        <f t="shared" si="8"/>
        <v>0</v>
      </c>
      <c r="H21" s="58">
        <f t="shared" si="8"/>
        <v>0</v>
      </c>
      <c r="I21" s="58">
        <f t="shared" si="8"/>
        <v>0</v>
      </c>
    </row>
    <row r="22" spans="1:9" ht="15" customHeight="1" x14ac:dyDescent="0.25">
      <c r="A22" s="152" t="s">
        <v>131</v>
      </c>
      <c r="B22" s="152"/>
      <c r="C22" s="152"/>
      <c r="D22" s="152"/>
      <c r="E22" s="82">
        <f>E23</f>
        <v>0</v>
      </c>
      <c r="F22" s="82">
        <f t="shared" si="8"/>
        <v>0</v>
      </c>
      <c r="G22" s="82">
        <f t="shared" si="8"/>
        <v>0</v>
      </c>
      <c r="H22" s="82">
        <f t="shared" si="8"/>
        <v>0</v>
      </c>
      <c r="I22" s="82">
        <f t="shared" si="8"/>
        <v>0</v>
      </c>
    </row>
    <row r="23" spans="1:9" ht="15" customHeight="1" x14ac:dyDescent="0.25">
      <c r="A23" s="79" t="s">
        <v>117</v>
      </c>
      <c r="B23" s="141" t="s">
        <v>10</v>
      </c>
      <c r="C23" s="141"/>
      <c r="D23" s="141"/>
      <c r="E23" s="68">
        <f>E24</f>
        <v>0</v>
      </c>
      <c r="F23" s="68">
        <f t="shared" ref="F23:I23" si="9">F24</f>
        <v>0</v>
      </c>
      <c r="G23" s="68">
        <f t="shared" si="9"/>
        <v>0</v>
      </c>
      <c r="H23" s="68">
        <f t="shared" si="9"/>
        <v>0</v>
      </c>
      <c r="I23" s="68">
        <f t="shared" si="9"/>
        <v>0</v>
      </c>
    </row>
    <row r="24" spans="1:9" ht="15" customHeight="1" x14ac:dyDescent="0.25">
      <c r="A24" s="84" t="s">
        <v>119</v>
      </c>
      <c r="B24" s="159" t="s">
        <v>20</v>
      </c>
      <c r="C24" s="159"/>
      <c r="D24" s="159"/>
      <c r="E24" s="68"/>
      <c r="F24" s="68"/>
      <c r="G24" s="68"/>
      <c r="H24" s="68"/>
      <c r="I24" s="68"/>
    </row>
  </sheetData>
  <mergeCells count="22">
    <mergeCell ref="B24:D24"/>
    <mergeCell ref="A13:D13"/>
    <mergeCell ref="B14:D14"/>
    <mergeCell ref="B15:D15"/>
    <mergeCell ref="B16:D16"/>
    <mergeCell ref="B17:D17"/>
    <mergeCell ref="B18:D18"/>
    <mergeCell ref="B19:D19"/>
    <mergeCell ref="B20:D20"/>
    <mergeCell ref="A21:D21"/>
    <mergeCell ref="A22:D22"/>
    <mergeCell ref="B23:D23"/>
    <mergeCell ref="A9:D9"/>
    <mergeCell ref="A10:D10"/>
    <mergeCell ref="A11:D11"/>
    <mergeCell ref="A12:D12"/>
    <mergeCell ref="A1:I1"/>
    <mergeCell ref="A3:I3"/>
    <mergeCell ref="A5:D5"/>
    <mergeCell ref="A6:D6"/>
    <mergeCell ref="A7:D7"/>
    <mergeCell ref="A8:D8"/>
  </mergeCells>
  <pageMargins left="0.7" right="0.7" top="0.75" bottom="0.75" header="0.3" footer="0.3"/>
  <pageSetup paperSize="9" scale="7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2"/>
  <sheetViews>
    <sheetView topLeftCell="A7" zoomScaleNormal="100" workbookViewId="0">
      <selection activeCell="D33" sqref="D33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19" t="s">
        <v>149</v>
      </c>
      <c r="B1" s="119"/>
      <c r="C1" s="119"/>
      <c r="D1" s="119"/>
      <c r="E1" s="119"/>
      <c r="F1" s="119"/>
      <c r="G1" s="119"/>
      <c r="H1" s="119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19" t="s">
        <v>19</v>
      </c>
      <c r="B3" s="119"/>
      <c r="C3" s="119"/>
      <c r="D3" s="119"/>
      <c r="E3" s="119"/>
      <c r="F3" s="119"/>
      <c r="G3" s="119"/>
      <c r="H3" s="119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19" t="s">
        <v>4</v>
      </c>
      <c r="B5" s="119"/>
      <c r="C5" s="119"/>
      <c r="D5" s="119"/>
      <c r="E5" s="119"/>
      <c r="F5" s="119"/>
      <c r="G5" s="119"/>
      <c r="H5" s="119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15.75" customHeight="1" x14ac:dyDescent="0.25">
      <c r="A7" s="119" t="s">
        <v>36</v>
      </c>
      <c r="B7" s="119"/>
      <c r="C7" s="119"/>
      <c r="D7" s="119"/>
      <c r="E7" s="119"/>
      <c r="F7" s="119"/>
      <c r="G7" s="119"/>
      <c r="H7" s="119"/>
    </row>
    <row r="8" spans="1:8" ht="18" x14ac:dyDescent="0.25">
      <c r="A8" s="4"/>
      <c r="B8" s="4"/>
      <c r="C8" s="4"/>
      <c r="D8" s="4"/>
      <c r="E8" s="4"/>
      <c r="F8" s="4"/>
      <c r="G8" s="5"/>
      <c r="H8" s="5"/>
    </row>
    <row r="9" spans="1:8" ht="25.5" x14ac:dyDescent="0.25">
      <c r="A9" s="19" t="s">
        <v>5</v>
      </c>
      <c r="B9" s="18" t="s">
        <v>6</v>
      </c>
      <c r="C9" s="18" t="s">
        <v>3</v>
      </c>
      <c r="D9" s="18" t="s">
        <v>150</v>
      </c>
      <c r="E9" s="19" t="s">
        <v>151</v>
      </c>
      <c r="F9" s="19" t="s">
        <v>152</v>
      </c>
      <c r="G9" s="19" t="s">
        <v>58</v>
      </c>
      <c r="H9" s="19" t="s">
        <v>153</v>
      </c>
    </row>
    <row r="10" spans="1:8" x14ac:dyDescent="0.25">
      <c r="A10" s="76"/>
      <c r="B10" s="77"/>
      <c r="C10" s="66" t="s">
        <v>0</v>
      </c>
      <c r="D10" s="108">
        <f>D11+D16</f>
        <v>1785267</v>
      </c>
      <c r="E10" s="108">
        <f t="shared" ref="E10:H10" si="0">E11+E16</f>
        <v>2733082</v>
      </c>
      <c r="F10" s="108">
        <f t="shared" si="0"/>
        <v>2875910</v>
      </c>
      <c r="G10" s="108">
        <f t="shared" si="0"/>
        <v>2815910</v>
      </c>
      <c r="H10" s="108">
        <f t="shared" si="0"/>
        <v>2815910</v>
      </c>
    </row>
    <row r="11" spans="1:8" ht="15.75" customHeight="1" x14ac:dyDescent="0.25">
      <c r="A11" s="11">
        <v>6</v>
      </c>
      <c r="B11" s="11"/>
      <c r="C11" s="11" t="s">
        <v>7</v>
      </c>
      <c r="D11" s="8">
        <f>D12+D13+D14+D15</f>
        <v>1749267</v>
      </c>
      <c r="E11" s="8">
        <f t="shared" ref="E11:H11" si="1">E12+E13+E14+E15</f>
        <v>2733082</v>
      </c>
      <c r="F11" s="8">
        <f t="shared" si="1"/>
        <v>2875910</v>
      </c>
      <c r="G11" s="8">
        <f t="shared" si="1"/>
        <v>2815910</v>
      </c>
      <c r="H11" s="8">
        <f t="shared" si="1"/>
        <v>2815910</v>
      </c>
    </row>
    <row r="12" spans="1:8" ht="38.25" x14ac:dyDescent="0.25">
      <c r="A12" s="11"/>
      <c r="B12" s="15">
        <v>63</v>
      </c>
      <c r="C12" s="15" t="s">
        <v>26</v>
      </c>
      <c r="D12" s="8">
        <v>47003</v>
      </c>
      <c r="E12" s="9">
        <v>120265</v>
      </c>
      <c r="F12" s="9">
        <v>120000</v>
      </c>
      <c r="G12" s="9">
        <v>120000</v>
      </c>
      <c r="H12" s="9">
        <v>120000</v>
      </c>
    </row>
    <row r="13" spans="1:8" x14ac:dyDescent="0.25">
      <c r="A13" s="11"/>
      <c r="B13" s="15">
        <v>66</v>
      </c>
      <c r="C13" s="15"/>
      <c r="D13" s="8">
        <v>161728</v>
      </c>
      <c r="E13" s="9">
        <v>251317</v>
      </c>
      <c r="F13" s="9">
        <v>304410</v>
      </c>
      <c r="G13" s="9">
        <v>244410</v>
      </c>
      <c r="H13" s="9">
        <v>244410</v>
      </c>
    </row>
    <row r="14" spans="1:8" ht="38.25" x14ac:dyDescent="0.25">
      <c r="A14" s="11"/>
      <c r="B14" s="15">
        <v>67</v>
      </c>
      <c r="C14" s="15" t="s">
        <v>27</v>
      </c>
      <c r="D14" s="8">
        <v>1540510</v>
      </c>
      <c r="E14" s="9">
        <v>2361500</v>
      </c>
      <c r="F14" s="9">
        <v>2451500</v>
      </c>
      <c r="G14" s="9">
        <v>2451500</v>
      </c>
      <c r="H14" s="9">
        <v>2451500</v>
      </c>
    </row>
    <row r="15" spans="1:8" x14ac:dyDescent="0.25">
      <c r="A15" s="12"/>
      <c r="B15" s="12">
        <v>68</v>
      </c>
      <c r="C15" s="13"/>
      <c r="D15" s="8">
        <v>26</v>
      </c>
      <c r="E15" s="9"/>
      <c r="F15" s="9"/>
      <c r="G15" s="9"/>
      <c r="H15" s="9"/>
    </row>
    <row r="16" spans="1:8" ht="25.5" x14ac:dyDescent="0.25">
      <c r="A16" s="14">
        <v>7</v>
      </c>
      <c r="B16" s="14"/>
      <c r="C16" s="23" t="s">
        <v>8</v>
      </c>
      <c r="D16" s="8">
        <f>D17</f>
        <v>36000</v>
      </c>
      <c r="E16" s="8">
        <f t="shared" ref="E16:H16" si="2">E17</f>
        <v>0</v>
      </c>
      <c r="F16" s="8">
        <f t="shared" si="2"/>
        <v>0</v>
      </c>
      <c r="G16" s="8">
        <f t="shared" si="2"/>
        <v>0</v>
      </c>
      <c r="H16" s="8">
        <f t="shared" si="2"/>
        <v>0</v>
      </c>
    </row>
    <row r="17" spans="1:8" ht="38.25" x14ac:dyDescent="0.25">
      <c r="A17" s="15"/>
      <c r="B17" s="15">
        <v>72</v>
      </c>
      <c r="C17" s="24" t="s">
        <v>25</v>
      </c>
      <c r="D17" s="8">
        <v>36000</v>
      </c>
      <c r="E17" s="9"/>
      <c r="F17" s="9"/>
      <c r="G17" s="9"/>
      <c r="H17" s="10"/>
    </row>
    <row r="20" spans="1:8" ht="15.75" x14ac:dyDescent="0.25">
      <c r="A20" s="119" t="s">
        <v>37</v>
      </c>
      <c r="B20" s="137"/>
      <c r="C20" s="137"/>
      <c r="D20" s="137"/>
      <c r="E20" s="137"/>
      <c r="F20" s="137"/>
      <c r="G20" s="137"/>
      <c r="H20" s="137"/>
    </row>
    <row r="21" spans="1:8" ht="18" x14ac:dyDescent="0.25">
      <c r="A21" s="4"/>
      <c r="B21" s="4"/>
      <c r="C21" s="4"/>
      <c r="D21" s="4"/>
      <c r="E21" s="4"/>
      <c r="F21" s="4"/>
      <c r="G21" s="5"/>
      <c r="H21" s="5"/>
    </row>
    <row r="22" spans="1:8" ht="25.5" x14ac:dyDescent="0.25">
      <c r="A22" s="19" t="s">
        <v>5</v>
      </c>
      <c r="B22" s="18" t="s">
        <v>6</v>
      </c>
      <c r="C22" s="18" t="s">
        <v>9</v>
      </c>
      <c r="D22" s="18" t="s">
        <v>150</v>
      </c>
      <c r="E22" s="19" t="s">
        <v>151</v>
      </c>
      <c r="F22" s="19" t="s">
        <v>152</v>
      </c>
      <c r="G22" s="19" t="s">
        <v>58</v>
      </c>
      <c r="H22" s="19" t="s">
        <v>153</v>
      </c>
    </row>
    <row r="23" spans="1:8" x14ac:dyDescent="0.25">
      <c r="A23" s="72"/>
      <c r="B23" s="74"/>
      <c r="C23" s="75" t="s">
        <v>1</v>
      </c>
      <c r="D23" s="102">
        <f>D24+D29</f>
        <v>1732311</v>
      </c>
      <c r="E23" s="102">
        <f>E24+E29</f>
        <v>2725414</v>
      </c>
      <c r="F23" s="102">
        <f t="shared" ref="F23:H23" si="3">F24+F29</f>
        <v>2932910</v>
      </c>
      <c r="G23" s="102">
        <f t="shared" si="3"/>
        <v>2772910</v>
      </c>
      <c r="H23" s="102">
        <f t="shared" si="3"/>
        <v>2772910</v>
      </c>
    </row>
    <row r="24" spans="1:8" ht="15.75" customHeight="1" x14ac:dyDescent="0.25">
      <c r="A24" s="11">
        <v>3</v>
      </c>
      <c r="B24" s="11"/>
      <c r="C24" s="11" t="s">
        <v>10</v>
      </c>
      <c r="D24" s="107">
        <f>D25+D26+D27+D28</f>
        <v>1667538</v>
      </c>
      <c r="E24" s="107">
        <f>E25+E26+E27+E28</f>
        <v>2510186</v>
      </c>
      <c r="F24" s="107">
        <f t="shared" ref="F24:H24" si="4">F25+F26+F27+F28</f>
        <v>2617300</v>
      </c>
      <c r="G24" s="107">
        <f t="shared" si="4"/>
        <v>2666100</v>
      </c>
      <c r="H24" s="107">
        <f t="shared" si="4"/>
        <v>2666100</v>
      </c>
    </row>
    <row r="25" spans="1:8" ht="15.75" customHeight="1" x14ac:dyDescent="0.25">
      <c r="A25" s="11"/>
      <c r="B25" s="15">
        <v>31</v>
      </c>
      <c r="C25" s="15" t="s">
        <v>11</v>
      </c>
      <c r="D25" s="8">
        <v>1493872</v>
      </c>
      <c r="E25" s="9">
        <v>2275400</v>
      </c>
      <c r="F25" s="9">
        <v>2375500</v>
      </c>
      <c r="G25" s="9">
        <v>2424500</v>
      </c>
      <c r="H25" s="9">
        <v>2424500</v>
      </c>
    </row>
    <row r="26" spans="1:8" x14ac:dyDescent="0.25">
      <c r="A26" s="12"/>
      <c r="B26" s="12">
        <v>32</v>
      </c>
      <c r="C26" s="12" t="s">
        <v>20</v>
      </c>
      <c r="D26" s="8">
        <v>161802</v>
      </c>
      <c r="E26" s="9">
        <v>222176</v>
      </c>
      <c r="F26" s="9">
        <v>230750</v>
      </c>
      <c r="G26" s="9">
        <v>230750</v>
      </c>
      <c r="H26" s="9">
        <v>230750</v>
      </c>
    </row>
    <row r="27" spans="1:8" x14ac:dyDescent="0.25">
      <c r="A27" s="12"/>
      <c r="B27" s="12">
        <v>34</v>
      </c>
      <c r="C27" s="12" t="s">
        <v>157</v>
      </c>
      <c r="D27" s="8">
        <v>9209</v>
      </c>
      <c r="E27" s="9">
        <v>9955</v>
      </c>
      <c r="F27" s="9">
        <v>8350</v>
      </c>
      <c r="G27" s="9">
        <v>8150</v>
      </c>
      <c r="H27" s="9">
        <v>8150</v>
      </c>
    </row>
    <row r="28" spans="1:8" ht="25.5" x14ac:dyDescent="0.25">
      <c r="A28" s="12"/>
      <c r="B28" s="12">
        <v>38</v>
      </c>
      <c r="C28" s="64" t="s">
        <v>158</v>
      </c>
      <c r="D28" s="8">
        <v>2655</v>
      </c>
      <c r="E28" s="9">
        <v>2655</v>
      </c>
      <c r="F28" s="9">
        <v>2700</v>
      </c>
      <c r="G28" s="9">
        <v>2700</v>
      </c>
      <c r="H28" s="9">
        <v>2700</v>
      </c>
    </row>
    <row r="29" spans="1:8" ht="25.5" x14ac:dyDescent="0.25">
      <c r="A29" s="14">
        <v>4</v>
      </c>
      <c r="B29" s="14"/>
      <c r="C29" s="23" t="s">
        <v>12</v>
      </c>
      <c r="D29" s="107">
        <f>D30+D31+D32</f>
        <v>64773</v>
      </c>
      <c r="E29" s="107">
        <f>E30+E31+E32</f>
        <v>215228</v>
      </c>
      <c r="F29" s="107">
        <f t="shared" ref="F29:H29" si="5">F30+F31+F32</f>
        <v>315610</v>
      </c>
      <c r="G29" s="107">
        <f t="shared" si="5"/>
        <v>106810</v>
      </c>
      <c r="H29" s="107">
        <f t="shared" si="5"/>
        <v>106810</v>
      </c>
    </row>
    <row r="30" spans="1:8" ht="38.25" x14ac:dyDescent="0.25">
      <c r="A30" s="14"/>
      <c r="B30" s="15">
        <v>41</v>
      </c>
      <c r="C30" s="24" t="s">
        <v>13</v>
      </c>
      <c r="D30" s="8"/>
      <c r="E30" s="9">
        <v>40000</v>
      </c>
      <c r="F30" s="9">
        <v>52000</v>
      </c>
      <c r="G30" s="9">
        <v>20000</v>
      </c>
      <c r="H30" s="9">
        <v>20000</v>
      </c>
    </row>
    <row r="31" spans="1:8" ht="38.25" x14ac:dyDescent="0.25">
      <c r="A31" s="14"/>
      <c r="B31" s="16">
        <v>42</v>
      </c>
      <c r="C31" s="24" t="s">
        <v>128</v>
      </c>
      <c r="D31" s="8">
        <v>32498</v>
      </c>
      <c r="E31" s="9">
        <v>77228</v>
      </c>
      <c r="F31" s="9">
        <v>228610</v>
      </c>
      <c r="G31" s="9">
        <v>51810</v>
      </c>
      <c r="H31" s="9">
        <v>51810</v>
      </c>
    </row>
    <row r="32" spans="1:8" ht="25.5" x14ac:dyDescent="0.25">
      <c r="A32" s="15"/>
      <c r="B32" s="15">
        <v>45</v>
      </c>
      <c r="C32" s="24" t="s">
        <v>159</v>
      </c>
      <c r="D32" s="8">
        <v>32275</v>
      </c>
      <c r="E32" s="9">
        <v>98000</v>
      </c>
      <c r="F32" s="9">
        <v>35000</v>
      </c>
      <c r="G32" s="9">
        <v>35000</v>
      </c>
      <c r="H32" s="10">
        <v>35000</v>
      </c>
    </row>
  </sheetData>
  <mergeCells count="5">
    <mergeCell ref="A20:H20"/>
    <mergeCell ref="A1:H1"/>
    <mergeCell ref="A3:H3"/>
    <mergeCell ref="A5:H5"/>
    <mergeCell ref="A7:H7"/>
  </mergeCells>
  <pageMargins left="0.7" right="0.7" top="0.75" bottom="0.75" header="0.3" footer="0.3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46"/>
  <sheetViews>
    <sheetView topLeftCell="A22" zoomScaleNormal="100" workbookViewId="0">
      <selection activeCell="A45" sqref="A45"/>
    </sheetView>
  </sheetViews>
  <sheetFormatPr defaultRowHeight="15" x14ac:dyDescent="0.25"/>
  <cols>
    <col min="1" max="1" width="6.42578125" style="49" customWidth="1"/>
    <col min="2" max="2" width="32.140625" style="49" bestFit="1" customWidth="1"/>
    <col min="3" max="7" width="25.28515625" style="49" customWidth="1"/>
  </cols>
  <sheetData>
    <row r="1" spans="1:7" ht="42" customHeight="1" x14ac:dyDescent="0.25">
      <c r="B1" s="119" t="s">
        <v>149</v>
      </c>
      <c r="C1" s="119"/>
      <c r="D1" s="119"/>
      <c r="E1" s="119"/>
      <c r="F1" s="119"/>
      <c r="G1" s="119"/>
    </row>
    <row r="2" spans="1:7" ht="18" customHeight="1" x14ac:dyDescent="0.25">
      <c r="B2" s="4"/>
      <c r="C2" s="4"/>
      <c r="D2" s="4"/>
      <c r="E2" s="4"/>
      <c r="F2" s="4"/>
      <c r="G2" s="4"/>
    </row>
    <row r="3" spans="1:7" ht="15.75" customHeight="1" x14ac:dyDescent="0.25">
      <c r="B3" s="119" t="s">
        <v>19</v>
      </c>
      <c r="C3" s="119"/>
      <c r="D3" s="119"/>
      <c r="E3" s="119"/>
      <c r="F3" s="119"/>
      <c r="G3" s="119"/>
    </row>
    <row r="4" spans="1:7" ht="18" x14ac:dyDescent="0.25">
      <c r="C4" s="4"/>
      <c r="D4" s="4"/>
      <c r="E4" s="4"/>
      <c r="F4" s="5"/>
      <c r="G4" s="5"/>
    </row>
    <row r="5" spans="1:7" ht="18" customHeight="1" x14ac:dyDescent="0.25">
      <c r="B5" s="119" t="s">
        <v>4</v>
      </c>
      <c r="C5" s="119"/>
      <c r="D5" s="119"/>
      <c r="E5" s="119"/>
      <c r="F5" s="119"/>
      <c r="G5" s="119"/>
    </row>
    <row r="6" spans="1:7" ht="18" x14ac:dyDescent="0.25">
      <c r="B6" s="4"/>
      <c r="C6" s="4"/>
      <c r="D6" s="4"/>
      <c r="E6" s="4"/>
      <c r="F6" s="5"/>
      <c r="G6" s="5"/>
    </row>
    <row r="7" spans="1:7" ht="15.75" customHeight="1" x14ac:dyDescent="0.25">
      <c r="B7" s="119" t="s">
        <v>38</v>
      </c>
      <c r="C7" s="119"/>
      <c r="D7" s="119"/>
      <c r="E7" s="119"/>
      <c r="F7" s="119"/>
      <c r="G7" s="119"/>
    </row>
    <row r="8" spans="1:7" ht="18" x14ac:dyDescent="0.25">
      <c r="B8" s="4"/>
      <c r="C8" s="4"/>
      <c r="D8" s="4"/>
      <c r="E8" s="4"/>
      <c r="F8" s="5"/>
      <c r="G8" s="5"/>
    </row>
    <row r="9" spans="1:7" ht="25.5" x14ac:dyDescent="0.25">
      <c r="A9" s="138" t="s">
        <v>40</v>
      </c>
      <c r="B9" s="138"/>
      <c r="C9" s="18" t="s">
        <v>150</v>
      </c>
      <c r="D9" s="19" t="s">
        <v>151</v>
      </c>
      <c r="E9" s="19" t="s">
        <v>152</v>
      </c>
      <c r="F9" s="19" t="s">
        <v>58</v>
      </c>
      <c r="G9" s="19" t="s">
        <v>153</v>
      </c>
    </row>
    <row r="10" spans="1:7" x14ac:dyDescent="0.25">
      <c r="A10" s="140" t="s">
        <v>0</v>
      </c>
      <c r="B10" s="140"/>
      <c r="C10" s="78">
        <f>C11+C13+C15+C18+C21+C23</f>
        <v>1810435</v>
      </c>
      <c r="D10" s="78">
        <f t="shared" ref="D10:G10" si="0">D11+D13+D15+D18+D21+D23</f>
        <v>2768414</v>
      </c>
      <c r="E10" s="78">
        <f t="shared" si="0"/>
        <v>2975910</v>
      </c>
      <c r="F10" s="78">
        <f t="shared" si="0"/>
        <v>2815910</v>
      </c>
      <c r="G10" s="78">
        <f t="shared" si="0"/>
        <v>2815910</v>
      </c>
    </row>
    <row r="11" spans="1:7" x14ac:dyDescent="0.25">
      <c r="A11" s="53">
        <v>1</v>
      </c>
      <c r="B11" s="23" t="s">
        <v>59</v>
      </c>
      <c r="C11" s="59">
        <f>C12</f>
        <v>1036205</v>
      </c>
      <c r="D11" s="59">
        <f t="shared" ref="D11:G11" si="1">D12</f>
        <v>1108740</v>
      </c>
      <c r="E11" s="59">
        <f t="shared" si="1"/>
        <v>1108740</v>
      </c>
      <c r="F11" s="59">
        <f t="shared" si="1"/>
        <v>1108740</v>
      </c>
      <c r="G11" s="59">
        <f t="shared" si="1"/>
        <v>1108740</v>
      </c>
    </row>
    <row r="12" spans="1:7" x14ac:dyDescent="0.25">
      <c r="A12" s="54">
        <v>11</v>
      </c>
      <c r="B12" s="13" t="s">
        <v>60</v>
      </c>
      <c r="C12" s="55">
        <v>1036205</v>
      </c>
      <c r="D12" s="55">
        <v>1108740</v>
      </c>
      <c r="E12" s="55">
        <v>1108740</v>
      </c>
      <c r="F12" s="55">
        <v>1108740</v>
      </c>
      <c r="G12" s="55">
        <v>1108740</v>
      </c>
    </row>
    <row r="13" spans="1:7" x14ac:dyDescent="0.25">
      <c r="A13" s="53">
        <v>3</v>
      </c>
      <c r="B13" s="50" t="s">
        <v>61</v>
      </c>
      <c r="C13" s="58">
        <f>C14</f>
        <v>216375</v>
      </c>
      <c r="D13" s="58">
        <f t="shared" ref="D13:G13" si="2">D14</f>
        <v>275322</v>
      </c>
      <c r="E13" s="58">
        <f t="shared" si="2"/>
        <v>401410</v>
      </c>
      <c r="F13" s="58">
        <f t="shared" si="2"/>
        <v>241410</v>
      </c>
      <c r="G13" s="58">
        <f t="shared" si="2"/>
        <v>241410</v>
      </c>
    </row>
    <row r="14" spans="1:7" x14ac:dyDescent="0.25">
      <c r="A14" s="54">
        <v>31</v>
      </c>
      <c r="B14" s="13" t="s">
        <v>62</v>
      </c>
      <c r="C14" s="55">
        <v>216375</v>
      </c>
      <c r="D14" s="55">
        <v>275322</v>
      </c>
      <c r="E14" s="55">
        <v>401410</v>
      </c>
      <c r="F14" s="55">
        <v>241410</v>
      </c>
      <c r="G14" s="55">
        <v>241410</v>
      </c>
    </row>
    <row r="15" spans="1:7" x14ac:dyDescent="0.25">
      <c r="A15" s="53">
        <v>4</v>
      </c>
      <c r="B15" s="50" t="s">
        <v>63</v>
      </c>
      <c r="C15" s="58">
        <f>C16+C17</f>
        <v>0</v>
      </c>
      <c r="D15" s="58">
        <f t="shared" ref="D15:G15" si="3">D16+D17</f>
        <v>0</v>
      </c>
      <c r="E15" s="58">
        <f t="shared" si="3"/>
        <v>0</v>
      </c>
      <c r="F15" s="58">
        <f t="shared" si="3"/>
        <v>0</v>
      </c>
      <c r="G15" s="58">
        <f t="shared" si="3"/>
        <v>0</v>
      </c>
    </row>
    <row r="16" spans="1:7" x14ac:dyDescent="0.25">
      <c r="A16" s="54">
        <v>42</v>
      </c>
      <c r="B16" s="13" t="s">
        <v>64</v>
      </c>
      <c r="C16" s="55"/>
      <c r="D16" s="55"/>
      <c r="E16" s="55"/>
      <c r="F16" s="55"/>
      <c r="G16" s="55"/>
    </row>
    <row r="17" spans="1:7" x14ac:dyDescent="0.25">
      <c r="A17" s="54">
        <v>43</v>
      </c>
      <c r="B17" s="13" t="s">
        <v>65</v>
      </c>
      <c r="C17" s="55"/>
      <c r="D17" s="55"/>
      <c r="E17" s="55"/>
      <c r="F17" s="55"/>
      <c r="G17" s="55"/>
    </row>
    <row r="18" spans="1:7" x14ac:dyDescent="0.25">
      <c r="A18" s="53">
        <v>5</v>
      </c>
      <c r="B18" s="50" t="s">
        <v>66</v>
      </c>
      <c r="C18" s="58">
        <f>C19+C20</f>
        <v>551312</v>
      </c>
      <c r="D18" s="58">
        <f t="shared" ref="D18:G18" si="4">D19+D20</f>
        <v>1383025</v>
      </c>
      <c r="E18" s="58">
        <f t="shared" si="4"/>
        <v>1462760</v>
      </c>
      <c r="F18" s="58">
        <f t="shared" si="4"/>
        <v>1462760</v>
      </c>
      <c r="G18" s="58">
        <f t="shared" si="4"/>
        <v>1462760</v>
      </c>
    </row>
    <row r="19" spans="1:7" x14ac:dyDescent="0.25">
      <c r="A19" s="54">
        <v>50</v>
      </c>
      <c r="B19" s="13" t="s">
        <v>161</v>
      </c>
      <c r="C19" s="55">
        <v>20803</v>
      </c>
      <c r="D19" s="55">
        <v>40265</v>
      </c>
      <c r="E19" s="55">
        <v>40000</v>
      </c>
      <c r="F19" s="55">
        <v>40000</v>
      </c>
      <c r="G19" s="55">
        <v>40000</v>
      </c>
    </row>
    <row r="20" spans="1:7" x14ac:dyDescent="0.25">
      <c r="A20" s="54">
        <v>52</v>
      </c>
      <c r="B20" s="13" t="s">
        <v>67</v>
      </c>
      <c r="C20" s="55">
        <v>530509</v>
      </c>
      <c r="D20" s="55">
        <v>1342760</v>
      </c>
      <c r="E20" s="55">
        <v>1422760</v>
      </c>
      <c r="F20" s="55">
        <v>1422760</v>
      </c>
      <c r="G20" s="55">
        <v>1422760</v>
      </c>
    </row>
    <row r="21" spans="1:7" x14ac:dyDescent="0.25">
      <c r="A21" s="53">
        <v>6</v>
      </c>
      <c r="B21" s="25" t="s">
        <v>68</v>
      </c>
      <c r="C21" s="58">
        <f>C22</f>
        <v>2943</v>
      </c>
      <c r="D21" s="58">
        <f t="shared" ref="D21:G21" si="5">D22</f>
        <v>1327</v>
      </c>
      <c r="E21" s="58">
        <f t="shared" si="5"/>
        <v>3000</v>
      </c>
      <c r="F21" s="58">
        <f t="shared" si="5"/>
        <v>3000</v>
      </c>
      <c r="G21" s="58">
        <f t="shared" si="5"/>
        <v>3000</v>
      </c>
    </row>
    <row r="22" spans="1:7" x14ac:dyDescent="0.25">
      <c r="A22" s="54">
        <v>61</v>
      </c>
      <c r="B22" s="15" t="s">
        <v>69</v>
      </c>
      <c r="C22" s="56">
        <v>2943</v>
      </c>
      <c r="D22" s="55">
        <v>1327</v>
      </c>
      <c r="E22" s="55">
        <v>3000</v>
      </c>
      <c r="F22" s="55">
        <v>3000</v>
      </c>
      <c r="G22" s="55">
        <v>3000</v>
      </c>
    </row>
    <row r="23" spans="1:7" ht="51" x14ac:dyDescent="0.25">
      <c r="A23" s="53">
        <v>7</v>
      </c>
      <c r="B23" s="51" t="s">
        <v>70</v>
      </c>
      <c r="C23" s="60">
        <f>C24+C25</f>
        <v>3600</v>
      </c>
      <c r="D23" s="60">
        <f t="shared" ref="D23:G23" si="6">D24+D25</f>
        <v>0</v>
      </c>
      <c r="E23" s="60">
        <f t="shared" si="6"/>
        <v>0</v>
      </c>
      <c r="F23" s="60">
        <f t="shared" si="6"/>
        <v>0</v>
      </c>
      <c r="G23" s="60">
        <f t="shared" si="6"/>
        <v>0</v>
      </c>
    </row>
    <row r="24" spans="1:7" ht="25.5" x14ac:dyDescent="0.25">
      <c r="A24" s="54">
        <v>71</v>
      </c>
      <c r="B24" s="52" t="s">
        <v>71</v>
      </c>
      <c r="C24" s="56">
        <v>3600</v>
      </c>
      <c r="D24" s="55"/>
      <c r="E24" s="55"/>
      <c r="F24" s="55"/>
      <c r="G24" s="57"/>
    </row>
    <row r="25" spans="1:7" x14ac:dyDescent="0.25">
      <c r="A25" s="54">
        <v>72</v>
      </c>
      <c r="B25" s="13" t="s">
        <v>72</v>
      </c>
      <c r="C25" s="56"/>
      <c r="D25" s="55"/>
      <c r="E25" s="55"/>
      <c r="F25" s="55"/>
      <c r="G25" s="57"/>
    </row>
    <row r="28" spans="1:7" ht="15.75" customHeight="1" x14ac:dyDescent="0.25">
      <c r="B28" s="119" t="s">
        <v>39</v>
      </c>
      <c r="C28" s="119"/>
      <c r="D28" s="119"/>
      <c r="E28" s="119"/>
      <c r="F28" s="119"/>
      <c r="G28" s="119"/>
    </row>
    <row r="29" spans="1:7" ht="18" x14ac:dyDescent="0.25">
      <c r="B29" s="4"/>
      <c r="C29" s="4"/>
      <c r="D29" s="4"/>
      <c r="E29" s="4"/>
      <c r="F29" s="5"/>
      <c r="G29" s="5"/>
    </row>
    <row r="30" spans="1:7" ht="25.5" x14ac:dyDescent="0.25">
      <c r="A30" s="138" t="s">
        <v>40</v>
      </c>
      <c r="B30" s="138"/>
      <c r="C30" s="18" t="s">
        <v>150</v>
      </c>
      <c r="D30" s="19" t="s">
        <v>151</v>
      </c>
      <c r="E30" s="19" t="s">
        <v>152</v>
      </c>
      <c r="F30" s="19" t="s">
        <v>58</v>
      </c>
      <c r="G30" s="19" t="s">
        <v>153</v>
      </c>
    </row>
    <row r="31" spans="1:7" x14ac:dyDescent="0.25">
      <c r="A31" s="139" t="s">
        <v>1</v>
      </c>
      <c r="B31" s="139"/>
      <c r="C31" s="73">
        <f>C32+C34+C36+C39+C42+C44</f>
        <v>1810435</v>
      </c>
      <c r="D31" s="73">
        <f t="shared" ref="D31:G31" si="7">D32+D34+D36+D39+D42+D44</f>
        <v>2768414</v>
      </c>
      <c r="E31" s="73">
        <f t="shared" si="7"/>
        <v>2975910</v>
      </c>
      <c r="F31" s="73">
        <f t="shared" si="7"/>
        <v>2815910</v>
      </c>
      <c r="G31" s="73">
        <f t="shared" si="7"/>
        <v>2855910</v>
      </c>
    </row>
    <row r="32" spans="1:7" ht="15.75" customHeight="1" x14ac:dyDescent="0.25">
      <c r="A32" s="53">
        <v>1</v>
      </c>
      <c r="B32" s="23" t="s">
        <v>59</v>
      </c>
      <c r="C32" s="60">
        <f>C33</f>
        <v>1036205</v>
      </c>
      <c r="D32" s="60">
        <f t="shared" ref="D32:G32" si="8">D33</f>
        <v>1108740</v>
      </c>
      <c r="E32" s="60">
        <f t="shared" si="8"/>
        <v>1108740</v>
      </c>
      <c r="F32" s="60">
        <f t="shared" si="8"/>
        <v>1108740</v>
      </c>
      <c r="G32" s="60">
        <f t="shared" si="8"/>
        <v>1108740</v>
      </c>
    </row>
    <row r="33" spans="1:7" x14ac:dyDescent="0.25">
      <c r="A33" s="54">
        <v>11</v>
      </c>
      <c r="B33" s="13" t="s">
        <v>60</v>
      </c>
      <c r="C33" s="56">
        <v>1036205</v>
      </c>
      <c r="D33" s="55">
        <v>1108740</v>
      </c>
      <c r="E33" s="55">
        <v>1108740</v>
      </c>
      <c r="F33" s="55">
        <v>1108740</v>
      </c>
      <c r="G33" s="55">
        <v>1108740</v>
      </c>
    </row>
    <row r="34" spans="1:7" x14ac:dyDescent="0.25">
      <c r="A34" s="53">
        <v>3</v>
      </c>
      <c r="B34" s="50" t="s">
        <v>61</v>
      </c>
      <c r="C34" s="60">
        <f>C35</f>
        <v>216375</v>
      </c>
      <c r="D34" s="60">
        <f t="shared" ref="D34:G34" si="9">D35</f>
        <v>275322</v>
      </c>
      <c r="E34" s="60">
        <f t="shared" si="9"/>
        <v>401410</v>
      </c>
      <c r="F34" s="60">
        <f t="shared" si="9"/>
        <v>241410</v>
      </c>
      <c r="G34" s="60">
        <f t="shared" si="9"/>
        <v>241410</v>
      </c>
    </row>
    <row r="35" spans="1:7" x14ac:dyDescent="0.25">
      <c r="A35" s="54">
        <v>31</v>
      </c>
      <c r="B35" s="13" t="s">
        <v>62</v>
      </c>
      <c r="C35" s="56">
        <v>216375</v>
      </c>
      <c r="D35" s="55">
        <v>275322</v>
      </c>
      <c r="E35" s="55">
        <v>401410</v>
      </c>
      <c r="F35" s="55">
        <v>241410</v>
      </c>
      <c r="G35" s="55">
        <v>241410</v>
      </c>
    </row>
    <row r="36" spans="1:7" x14ac:dyDescent="0.25">
      <c r="A36" s="53">
        <v>4</v>
      </c>
      <c r="B36" s="50" t="s">
        <v>63</v>
      </c>
      <c r="C36" s="60">
        <f>C37+C38</f>
        <v>0</v>
      </c>
      <c r="D36" s="60">
        <f t="shared" ref="D36:G36" si="10">D37+D38</f>
        <v>0</v>
      </c>
      <c r="E36" s="60">
        <f t="shared" si="10"/>
        <v>0</v>
      </c>
      <c r="F36" s="60">
        <f t="shared" si="10"/>
        <v>0</v>
      </c>
      <c r="G36" s="60">
        <f t="shared" si="10"/>
        <v>0</v>
      </c>
    </row>
    <row r="37" spans="1:7" x14ac:dyDescent="0.25">
      <c r="A37" s="54">
        <v>42</v>
      </c>
      <c r="B37" s="13" t="s">
        <v>64</v>
      </c>
      <c r="C37" s="61"/>
      <c r="D37" s="61"/>
      <c r="E37" s="61"/>
      <c r="F37" s="61"/>
      <c r="G37" s="61"/>
    </row>
    <row r="38" spans="1:7" x14ac:dyDescent="0.25">
      <c r="A38" s="54">
        <v>43</v>
      </c>
      <c r="B38" s="13" t="s">
        <v>65</v>
      </c>
      <c r="C38" s="61"/>
      <c r="D38" s="61"/>
      <c r="E38" s="61"/>
      <c r="F38" s="61"/>
      <c r="G38" s="61"/>
    </row>
    <row r="39" spans="1:7" x14ac:dyDescent="0.25">
      <c r="A39" s="53">
        <v>5</v>
      </c>
      <c r="B39" s="50" t="s">
        <v>66</v>
      </c>
      <c r="C39" s="62">
        <f>C40+C41</f>
        <v>551312</v>
      </c>
      <c r="D39" s="62">
        <f t="shared" ref="D39:G39" si="11">D40+D41</f>
        <v>1383025</v>
      </c>
      <c r="E39" s="62">
        <f t="shared" si="11"/>
        <v>1462760</v>
      </c>
      <c r="F39" s="62">
        <f t="shared" si="11"/>
        <v>1462760</v>
      </c>
      <c r="G39" s="62">
        <f t="shared" si="11"/>
        <v>1502760</v>
      </c>
    </row>
    <row r="40" spans="1:7" x14ac:dyDescent="0.25">
      <c r="A40" s="54">
        <v>50</v>
      </c>
      <c r="B40" s="13" t="s">
        <v>161</v>
      </c>
      <c r="C40" s="63">
        <v>20803</v>
      </c>
      <c r="D40" s="63">
        <v>40265</v>
      </c>
      <c r="E40" s="63">
        <v>40000</v>
      </c>
      <c r="F40" s="63">
        <v>40000</v>
      </c>
      <c r="G40" s="63">
        <v>40000</v>
      </c>
    </row>
    <row r="41" spans="1:7" x14ac:dyDescent="0.25">
      <c r="A41" s="54">
        <v>52</v>
      </c>
      <c r="B41" s="13" t="s">
        <v>67</v>
      </c>
      <c r="C41" s="112">
        <v>530509</v>
      </c>
      <c r="D41" s="112">
        <v>1342760</v>
      </c>
      <c r="E41" s="63">
        <v>1422760</v>
      </c>
      <c r="F41" s="63">
        <v>1422760</v>
      </c>
      <c r="G41" s="63">
        <v>1462760</v>
      </c>
    </row>
    <row r="42" spans="1:7" x14ac:dyDescent="0.25">
      <c r="A42" s="53">
        <v>6</v>
      </c>
      <c r="B42" s="25" t="s">
        <v>68</v>
      </c>
      <c r="C42" s="62">
        <f>C43</f>
        <v>2943</v>
      </c>
      <c r="D42" s="62">
        <f t="shared" ref="D42:G42" si="12">D43</f>
        <v>1327</v>
      </c>
      <c r="E42" s="62">
        <f t="shared" si="12"/>
        <v>3000</v>
      </c>
      <c r="F42" s="62">
        <f t="shared" si="12"/>
        <v>3000</v>
      </c>
      <c r="G42" s="62">
        <f t="shared" si="12"/>
        <v>3000</v>
      </c>
    </row>
    <row r="43" spans="1:7" x14ac:dyDescent="0.25">
      <c r="A43" s="54">
        <v>61</v>
      </c>
      <c r="B43" s="15" t="s">
        <v>69</v>
      </c>
      <c r="C43" s="63">
        <v>2943</v>
      </c>
      <c r="D43" s="63">
        <v>1327</v>
      </c>
      <c r="E43" s="63">
        <v>3000</v>
      </c>
      <c r="F43" s="63">
        <v>3000</v>
      </c>
      <c r="G43" s="63">
        <v>3000</v>
      </c>
    </row>
    <row r="44" spans="1:7" ht="51" x14ac:dyDescent="0.25">
      <c r="A44" s="53">
        <v>7</v>
      </c>
      <c r="B44" s="51" t="s">
        <v>70</v>
      </c>
      <c r="C44" s="62">
        <f>C45+C46</f>
        <v>3600</v>
      </c>
      <c r="D44" s="62">
        <f t="shared" ref="D44:G44" si="13">D45+D46</f>
        <v>0</v>
      </c>
      <c r="E44" s="62">
        <f t="shared" si="13"/>
        <v>0</v>
      </c>
      <c r="F44" s="62">
        <f t="shared" si="13"/>
        <v>0</v>
      </c>
      <c r="G44" s="62">
        <f t="shared" si="13"/>
        <v>0</v>
      </c>
    </row>
    <row r="45" spans="1:7" ht="25.5" x14ac:dyDescent="0.25">
      <c r="A45" s="54">
        <v>71</v>
      </c>
      <c r="B45" s="52" t="s">
        <v>71</v>
      </c>
      <c r="C45" s="63">
        <v>3600</v>
      </c>
      <c r="D45" s="63"/>
      <c r="E45" s="63"/>
      <c r="F45" s="63"/>
      <c r="G45" s="63"/>
    </row>
    <row r="46" spans="1:7" x14ac:dyDescent="0.25">
      <c r="A46" s="54">
        <v>72</v>
      </c>
      <c r="B46" s="13" t="s">
        <v>72</v>
      </c>
      <c r="C46" s="63"/>
      <c r="D46" s="63"/>
      <c r="E46" s="63"/>
      <c r="F46" s="63"/>
      <c r="G46" s="63"/>
    </row>
  </sheetData>
  <mergeCells count="9">
    <mergeCell ref="A30:B30"/>
    <mergeCell ref="A31:B31"/>
    <mergeCell ref="B1:G1"/>
    <mergeCell ref="B3:G3"/>
    <mergeCell ref="B5:G5"/>
    <mergeCell ref="B7:G7"/>
    <mergeCell ref="B28:G28"/>
    <mergeCell ref="A9:B9"/>
    <mergeCell ref="A10:B10"/>
  </mergeCells>
  <pageMargins left="0.7" right="0.7" top="0.75" bottom="0.75" header="0.3" footer="0.3"/>
  <pageSetup paperSize="9" scale="7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39"/>
  <sheetViews>
    <sheetView topLeftCell="A2" workbookViewId="0">
      <selection activeCell="B17" sqref="B17"/>
    </sheetView>
  </sheetViews>
  <sheetFormatPr defaultRowHeight="15" x14ac:dyDescent="0.25"/>
  <cols>
    <col min="1" max="1" width="76.42578125" style="49" bestFit="1" customWidth="1"/>
    <col min="2" max="6" width="25.28515625" style="49" customWidth="1"/>
  </cols>
  <sheetData>
    <row r="1" spans="1:6" ht="42" customHeight="1" x14ac:dyDescent="0.25">
      <c r="A1" s="119" t="s">
        <v>149</v>
      </c>
      <c r="B1" s="119"/>
      <c r="C1" s="119"/>
      <c r="D1" s="119"/>
      <c r="E1" s="119"/>
      <c r="F1" s="119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119" t="s">
        <v>19</v>
      </c>
      <c r="B3" s="119"/>
      <c r="C3" s="119"/>
      <c r="D3" s="119"/>
      <c r="E3" s="132"/>
      <c r="F3" s="132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119" t="s">
        <v>4</v>
      </c>
      <c r="B5" s="137"/>
      <c r="C5" s="137"/>
      <c r="D5" s="137"/>
      <c r="E5" s="137"/>
      <c r="F5" s="137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119" t="s">
        <v>14</v>
      </c>
      <c r="B7" s="137"/>
      <c r="C7" s="137"/>
      <c r="D7" s="137"/>
      <c r="E7" s="137"/>
      <c r="F7" s="137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19" t="s">
        <v>40</v>
      </c>
      <c r="B9" s="18" t="s">
        <v>150</v>
      </c>
      <c r="C9" s="19" t="s">
        <v>151</v>
      </c>
      <c r="D9" s="19" t="s">
        <v>152</v>
      </c>
      <c r="E9" s="19" t="s">
        <v>58</v>
      </c>
      <c r="F9" s="19" t="s">
        <v>153</v>
      </c>
    </row>
    <row r="10" spans="1:6" ht="15.75" customHeight="1" x14ac:dyDescent="0.25">
      <c r="A10" s="70" t="s">
        <v>15</v>
      </c>
      <c r="B10" s="71">
        <f>B11+B14+B15+B17+B23+B28+B29+B34+B37</f>
        <v>1775104.77</v>
      </c>
      <c r="C10" s="71">
        <f t="shared" ref="C10:F10" si="0">C11+C14+C15+C17+C23+C28+C29+C34+C37</f>
        <v>2768414</v>
      </c>
      <c r="D10" s="71">
        <f t="shared" si="0"/>
        <v>2975910</v>
      </c>
      <c r="E10" s="71">
        <f t="shared" si="0"/>
        <v>2815910</v>
      </c>
      <c r="F10" s="71">
        <f t="shared" si="0"/>
        <v>2815910</v>
      </c>
    </row>
    <row r="11" spans="1:6" ht="15.75" customHeight="1" x14ac:dyDescent="0.25">
      <c r="A11" s="11" t="s">
        <v>73</v>
      </c>
      <c r="B11" s="60">
        <f>B12+B13</f>
        <v>0</v>
      </c>
      <c r="C11" s="60">
        <f t="shared" ref="C11:F11" si="1">C12+C13</f>
        <v>0</v>
      </c>
      <c r="D11" s="60">
        <f t="shared" si="1"/>
        <v>0</v>
      </c>
      <c r="E11" s="60">
        <f t="shared" si="1"/>
        <v>0</v>
      </c>
      <c r="F11" s="60">
        <f t="shared" si="1"/>
        <v>0</v>
      </c>
    </row>
    <row r="12" spans="1:6" x14ac:dyDescent="0.25">
      <c r="A12" s="64" t="s">
        <v>74</v>
      </c>
      <c r="B12" s="56"/>
      <c r="C12" s="55"/>
      <c r="D12" s="55"/>
      <c r="E12" s="55"/>
      <c r="F12" s="55"/>
    </row>
    <row r="13" spans="1:6" x14ac:dyDescent="0.25">
      <c r="A13" s="16" t="s">
        <v>75</v>
      </c>
      <c r="B13" s="56"/>
      <c r="C13" s="55"/>
      <c r="D13" s="55"/>
      <c r="E13" s="55"/>
      <c r="F13" s="55"/>
    </row>
    <row r="14" spans="1:6" x14ac:dyDescent="0.25">
      <c r="A14" s="11" t="s">
        <v>76</v>
      </c>
      <c r="B14" s="60">
        <v>0</v>
      </c>
      <c r="C14" s="58">
        <v>0</v>
      </c>
      <c r="D14" s="58">
        <v>0</v>
      </c>
      <c r="E14" s="58">
        <v>0</v>
      </c>
      <c r="F14" s="67">
        <v>0</v>
      </c>
    </row>
    <row r="15" spans="1:6" s="65" customFormat="1" x14ac:dyDescent="0.25">
      <c r="A15" s="11" t="s">
        <v>77</v>
      </c>
      <c r="B15" s="60">
        <f>B16</f>
        <v>1775104.77</v>
      </c>
      <c r="C15" s="60">
        <f t="shared" ref="C15:F15" si="2">C16</f>
        <v>2768414</v>
      </c>
      <c r="D15" s="60">
        <f t="shared" si="2"/>
        <v>2975910</v>
      </c>
      <c r="E15" s="60">
        <f t="shared" si="2"/>
        <v>2815910</v>
      </c>
      <c r="F15" s="60">
        <f t="shared" si="2"/>
        <v>2815910</v>
      </c>
    </row>
    <row r="16" spans="1:6" x14ac:dyDescent="0.25">
      <c r="A16" s="54" t="s">
        <v>78</v>
      </c>
      <c r="B16" s="68">
        <v>1775104.77</v>
      </c>
      <c r="C16" s="68">
        <v>2768414</v>
      </c>
      <c r="D16" s="68">
        <v>2975910</v>
      </c>
      <c r="E16" s="68">
        <v>2815910</v>
      </c>
      <c r="F16" s="68">
        <v>2815910</v>
      </c>
    </row>
    <row r="17" spans="1:6" s="65" customFormat="1" x14ac:dyDescent="0.25">
      <c r="A17" s="53" t="s">
        <v>79</v>
      </c>
      <c r="B17" s="69">
        <f>B18</f>
        <v>0</v>
      </c>
      <c r="C17" s="69">
        <f t="shared" ref="C17:F17" si="3">C18</f>
        <v>0</v>
      </c>
      <c r="D17" s="69">
        <f t="shared" si="3"/>
        <v>0</v>
      </c>
      <c r="E17" s="69">
        <f t="shared" si="3"/>
        <v>0</v>
      </c>
      <c r="F17" s="69">
        <f t="shared" si="3"/>
        <v>0</v>
      </c>
    </row>
    <row r="18" spans="1:6" x14ac:dyDescent="0.25">
      <c r="A18" s="54" t="s">
        <v>80</v>
      </c>
      <c r="B18" s="68"/>
      <c r="C18" s="68"/>
      <c r="D18" s="68"/>
      <c r="E18" s="68"/>
      <c r="F18" s="68"/>
    </row>
    <row r="19" spans="1:6" s="65" customFormat="1" x14ac:dyDescent="0.25">
      <c r="A19" s="53" t="s">
        <v>81</v>
      </c>
      <c r="B19" s="69">
        <f>B20+B21+B22</f>
        <v>0</v>
      </c>
      <c r="C19" s="69">
        <f t="shared" ref="C19:F19" si="4">C20+C21+C22</f>
        <v>0</v>
      </c>
      <c r="D19" s="69">
        <f t="shared" si="4"/>
        <v>0</v>
      </c>
      <c r="E19" s="69">
        <f t="shared" si="4"/>
        <v>0</v>
      </c>
      <c r="F19" s="69">
        <f t="shared" si="4"/>
        <v>0</v>
      </c>
    </row>
    <row r="20" spans="1:6" x14ac:dyDescent="0.25">
      <c r="A20" s="54" t="s">
        <v>82</v>
      </c>
      <c r="B20" s="68"/>
      <c r="C20" s="68"/>
      <c r="D20" s="68"/>
      <c r="E20" s="68"/>
      <c r="F20" s="68"/>
    </row>
    <row r="21" spans="1:6" x14ac:dyDescent="0.25">
      <c r="A21" s="54" t="s">
        <v>83</v>
      </c>
      <c r="B21" s="68"/>
      <c r="C21" s="68"/>
      <c r="D21" s="68"/>
      <c r="E21" s="68"/>
      <c r="F21" s="68"/>
    </row>
    <row r="22" spans="1:6" x14ac:dyDescent="0.25">
      <c r="A22" s="54" t="s">
        <v>84</v>
      </c>
      <c r="B22" s="68"/>
      <c r="C22" s="68"/>
      <c r="D22" s="68"/>
      <c r="E22" s="68"/>
      <c r="F22" s="68"/>
    </row>
    <row r="23" spans="1:6" s="65" customFormat="1" x14ac:dyDescent="0.25">
      <c r="A23" s="53" t="s">
        <v>100</v>
      </c>
      <c r="B23" s="69">
        <f>B24+B25+B26+B27</f>
        <v>0</v>
      </c>
      <c r="C23" s="69">
        <f t="shared" ref="C23:F23" si="5">C24+C25+C26+C27</f>
        <v>0</v>
      </c>
      <c r="D23" s="69">
        <f t="shared" si="5"/>
        <v>0</v>
      </c>
      <c r="E23" s="69">
        <f t="shared" si="5"/>
        <v>0</v>
      </c>
      <c r="F23" s="69">
        <f t="shared" si="5"/>
        <v>0</v>
      </c>
    </row>
    <row r="24" spans="1:6" x14ac:dyDescent="0.25">
      <c r="A24" s="54" t="s">
        <v>85</v>
      </c>
      <c r="B24" s="68"/>
      <c r="C24" s="68"/>
      <c r="D24" s="68"/>
      <c r="E24" s="68"/>
      <c r="F24" s="68"/>
    </row>
    <row r="25" spans="1:6" x14ac:dyDescent="0.25">
      <c r="A25" s="54" t="s">
        <v>86</v>
      </c>
      <c r="B25" s="68"/>
      <c r="C25" s="68"/>
      <c r="D25" s="68"/>
      <c r="E25" s="68"/>
      <c r="F25" s="68"/>
    </row>
    <row r="26" spans="1:6" x14ac:dyDescent="0.25">
      <c r="A26" s="54" t="s">
        <v>87</v>
      </c>
      <c r="B26" s="68"/>
      <c r="C26" s="68"/>
      <c r="D26" s="68"/>
      <c r="E26" s="68"/>
      <c r="F26" s="68"/>
    </row>
    <row r="27" spans="1:6" x14ac:dyDescent="0.25">
      <c r="A27" s="54" t="s">
        <v>88</v>
      </c>
      <c r="B27" s="68"/>
      <c r="C27" s="68"/>
      <c r="D27" s="68"/>
      <c r="E27" s="68"/>
      <c r="F27" s="68"/>
    </row>
    <row r="28" spans="1:6" s="65" customFormat="1" x14ac:dyDescent="0.25">
      <c r="A28" s="53" t="s">
        <v>89</v>
      </c>
      <c r="B28" s="69">
        <v>0</v>
      </c>
      <c r="C28" s="69">
        <v>0</v>
      </c>
      <c r="D28" s="69">
        <v>0</v>
      </c>
      <c r="E28" s="69">
        <v>0</v>
      </c>
      <c r="F28" s="69">
        <v>0</v>
      </c>
    </row>
    <row r="29" spans="1:6" s="65" customFormat="1" x14ac:dyDescent="0.25">
      <c r="A29" s="53" t="s">
        <v>90</v>
      </c>
      <c r="B29" s="69">
        <f>B30+B31+B32+B33</f>
        <v>0</v>
      </c>
      <c r="C29" s="69">
        <f t="shared" ref="C29:F29" si="6">C30+C31+C32+C33</f>
        <v>0</v>
      </c>
      <c r="D29" s="69">
        <f t="shared" si="6"/>
        <v>0</v>
      </c>
      <c r="E29" s="69">
        <f t="shared" si="6"/>
        <v>0</v>
      </c>
      <c r="F29" s="69">
        <f t="shared" si="6"/>
        <v>0</v>
      </c>
    </row>
    <row r="30" spans="1:6" x14ac:dyDescent="0.25">
      <c r="A30" s="54" t="s">
        <v>91</v>
      </c>
      <c r="B30" s="68"/>
      <c r="C30" s="68"/>
      <c r="D30" s="68"/>
      <c r="E30" s="68"/>
      <c r="F30" s="68"/>
    </row>
    <row r="31" spans="1:6" x14ac:dyDescent="0.25">
      <c r="A31" s="54" t="s">
        <v>92</v>
      </c>
      <c r="B31" s="68"/>
      <c r="C31" s="68"/>
      <c r="D31" s="68"/>
      <c r="E31" s="68"/>
      <c r="F31" s="68"/>
    </row>
    <row r="32" spans="1:6" x14ac:dyDescent="0.25">
      <c r="A32" s="54" t="s">
        <v>93</v>
      </c>
      <c r="B32" s="68"/>
      <c r="C32" s="68"/>
      <c r="D32" s="68"/>
      <c r="E32" s="68"/>
      <c r="F32" s="68"/>
    </row>
    <row r="33" spans="1:6" x14ac:dyDescent="0.25">
      <c r="A33" s="54" t="s">
        <v>94</v>
      </c>
      <c r="B33" s="68"/>
      <c r="C33" s="68"/>
      <c r="D33" s="68"/>
      <c r="E33" s="68"/>
      <c r="F33" s="68"/>
    </row>
    <row r="34" spans="1:6" s="65" customFormat="1" x14ac:dyDescent="0.25">
      <c r="A34" s="53" t="s">
        <v>95</v>
      </c>
      <c r="B34" s="69">
        <f>B35+B36</f>
        <v>0</v>
      </c>
      <c r="C34" s="69">
        <f t="shared" ref="C34:F34" si="7">C35+C36</f>
        <v>0</v>
      </c>
      <c r="D34" s="69">
        <f t="shared" si="7"/>
        <v>0</v>
      </c>
      <c r="E34" s="69">
        <f t="shared" si="7"/>
        <v>0</v>
      </c>
      <c r="F34" s="69">
        <f t="shared" si="7"/>
        <v>0</v>
      </c>
    </row>
    <row r="35" spans="1:6" x14ac:dyDescent="0.25">
      <c r="A35" s="54" t="s">
        <v>96</v>
      </c>
      <c r="B35" s="68"/>
      <c r="C35" s="68"/>
      <c r="D35" s="68"/>
      <c r="E35" s="68"/>
      <c r="F35" s="68"/>
    </row>
    <row r="36" spans="1:6" x14ac:dyDescent="0.25">
      <c r="A36" s="54" t="s">
        <v>97</v>
      </c>
      <c r="B36" s="68"/>
      <c r="C36" s="68"/>
      <c r="D36" s="68"/>
      <c r="E36" s="68"/>
      <c r="F36" s="68"/>
    </row>
    <row r="37" spans="1:6" s="65" customFormat="1" x14ac:dyDescent="0.25">
      <c r="A37" s="53" t="s">
        <v>98</v>
      </c>
      <c r="B37" s="69">
        <f>B38+B39</f>
        <v>0</v>
      </c>
      <c r="C37" s="69">
        <f t="shared" ref="C37:F37" si="8">C38+C39</f>
        <v>0</v>
      </c>
      <c r="D37" s="69">
        <f t="shared" si="8"/>
        <v>0</v>
      </c>
      <c r="E37" s="69">
        <f t="shared" si="8"/>
        <v>0</v>
      </c>
      <c r="F37" s="69">
        <f t="shared" si="8"/>
        <v>0</v>
      </c>
    </row>
    <row r="38" spans="1:6" x14ac:dyDescent="0.25">
      <c r="A38" s="54" t="s">
        <v>99</v>
      </c>
      <c r="B38" s="68"/>
      <c r="C38" s="68"/>
      <c r="D38" s="68"/>
      <c r="E38" s="68"/>
      <c r="F38" s="68"/>
    </row>
    <row r="39" spans="1:6" x14ac:dyDescent="0.25">
      <c r="A39" s="54" t="s">
        <v>101</v>
      </c>
      <c r="B39" s="68"/>
      <c r="C39" s="68"/>
      <c r="D39" s="68"/>
      <c r="E39" s="68"/>
      <c r="F39" s="68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6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workbookViewId="0">
      <selection activeCell="D15" sqref="D15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19" t="s">
        <v>149</v>
      </c>
      <c r="B1" s="119"/>
      <c r="C1" s="119"/>
      <c r="D1" s="119"/>
      <c r="E1" s="119"/>
      <c r="F1" s="119"/>
      <c r="G1" s="119"/>
      <c r="H1" s="119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19" t="s">
        <v>19</v>
      </c>
      <c r="B3" s="119"/>
      <c r="C3" s="119"/>
      <c r="D3" s="119"/>
      <c r="E3" s="119"/>
      <c r="F3" s="119"/>
      <c r="G3" s="119"/>
      <c r="H3" s="119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19" t="s">
        <v>43</v>
      </c>
      <c r="B5" s="119"/>
      <c r="C5" s="119"/>
      <c r="D5" s="119"/>
      <c r="E5" s="119"/>
      <c r="F5" s="119"/>
      <c r="G5" s="119"/>
      <c r="H5" s="119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25.5" x14ac:dyDescent="0.25">
      <c r="A7" s="19" t="s">
        <v>5</v>
      </c>
      <c r="B7" s="18" t="s">
        <v>6</v>
      </c>
      <c r="C7" s="18" t="s">
        <v>28</v>
      </c>
      <c r="D7" s="18" t="s">
        <v>150</v>
      </c>
      <c r="E7" s="19" t="s">
        <v>151</v>
      </c>
      <c r="F7" s="19" t="s">
        <v>152</v>
      </c>
      <c r="G7" s="19" t="s">
        <v>58</v>
      </c>
      <c r="H7" s="19" t="s">
        <v>153</v>
      </c>
    </row>
    <row r="8" spans="1:8" x14ac:dyDescent="0.25">
      <c r="A8" s="33"/>
      <c r="B8" s="34"/>
      <c r="C8" s="32" t="s">
        <v>45</v>
      </c>
      <c r="D8" s="103">
        <f>D9</f>
        <v>0</v>
      </c>
      <c r="E8" s="103">
        <f t="shared" ref="E8:H9" si="0">E9</f>
        <v>0</v>
      </c>
      <c r="F8" s="103">
        <f t="shared" si="0"/>
        <v>0</v>
      </c>
      <c r="G8" s="103">
        <f t="shared" si="0"/>
        <v>0</v>
      </c>
      <c r="H8" s="103">
        <f t="shared" si="0"/>
        <v>0</v>
      </c>
    </row>
    <row r="9" spans="1:8" ht="25.5" x14ac:dyDescent="0.25">
      <c r="A9" s="11">
        <v>8</v>
      </c>
      <c r="B9" s="11"/>
      <c r="C9" s="11" t="s">
        <v>16</v>
      </c>
      <c r="D9" s="8">
        <f>D10</f>
        <v>0</v>
      </c>
      <c r="E9" s="8">
        <f t="shared" si="0"/>
        <v>0</v>
      </c>
      <c r="F9" s="8">
        <f t="shared" si="0"/>
        <v>0</v>
      </c>
      <c r="G9" s="8">
        <f t="shared" si="0"/>
        <v>0</v>
      </c>
      <c r="H9" s="8">
        <f t="shared" si="0"/>
        <v>0</v>
      </c>
    </row>
    <row r="10" spans="1:8" x14ac:dyDescent="0.25">
      <c r="A10" s="11"/>
      <c r="B10" s="15">
        <v>84</v>
      </c>
      <c r="C10" s="15" t="s">
        <v>21</v>
      </c>
      <c r="D10" s="8">
        <v>0</v>
      </c>
      <c r="E10" s="9">
        <v>0</v>
      </c>
      <c r="F10" s="9">
        <v>0</v>
      </c>
      <c r="G10" s="9">
        <v>0</v>
      </c>
      <c r="H10" s="9">
        <v>0</v>
      </c>
    </row>
    <row r="11" spans="1:8" x14ac:dyDescent="0.25">
      <c r="A11" s="11"/>
      <c r="B11" s="15"/>
      <c r="C11" s="35"/>
      <c r="D11" s="8"/>
      <c r="E11" s="9"/>
      <c r="F11" s="9"/>
      <c r="G11" s="9"/>
      <c r="H11" s="9"/>
    </row>
    <row r="12" spans="1:8" s="106" customFormat="1" x14ac:dyDescent="0.25">
      <c r="A12" s="104"/>
      <c r="B12" s="104"/>
      <c r="C12" s="32" t="s">
        <v>48</v>
      </c>
      <c r="D12" s="105">
        <f>D13</f>
        <v>42793</v>
      </c>
      <c r="E12" s="105">
        <f t="shared" ref="E12:H12" si="1">E13</f>
        <v>43000</v>
      </c>
      <c r="F12" s="105">
        <f t="shared" si="1"/>
        <v>43000</v>
      </c>
      <c r="G12" s="105">
        <f t="shared" si="1"/>
        <v>43000</v>
      </c>
      <c r="H12" s="105">
        <f t="shared" si="1"/>
        <v>43000</v>
      </c>
    </row>
    <row r="13" spans="1:8" ht="25.5" x14ac:dyDescent="0.25">
      <c r="A13" s="14">
        <v>5</v>
      </c>
      <c r="B13" s="14"/>
      <c r="C13" s="23" t="s">
        <v>17</v>
      </c>
      <c r="D13" s="9">
        <f>D14</f>
        <v>42793</v>
      </c>
      <c r="E13" s="9">
        <f>E14</f>
        <v>43000</v>
      </c>
      <c r="F13" s="9">
        <f t="shared" ref="F13:H13" si="2">F14</f>
        <v>43000</v>
      </c>
      <c r="G13" s="9">
        <f t="shared" si="2"/>
        <v>43000</v>
      </c>
      <c r="H13" s="9">
        <f t="shared" si="2"/>
        <v>43000</v>
      </c>
    </row>
    <row r="14" spans="1:8" ht="25.5" x14ac:dyDescent="0.25">
      <c r="A14" s="15"/>
      <c r="B14" s="15">
        <v>54</v>
      </c>
      <c r="C14" s="24" t="s">
        <v>22</v>
      </c>
      <c r="D14" s="8">
        <v>42793</v>
      </c>
      <c r="E14" s="9">
        <v>43000</v>
      </c>
      <c r="F14" s="9">
        <v>43000</v>
      </c>
      <c r="G14" s="9">
        <v>43000</v>
      </c>
      <c r="H14" s="10">
        <v>43000</v>
      </c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6"/>
  <sheetViews>
    <sheetView workbookViewId="0">
      <selection activeCell="A17" sqref="A17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19" t="s">
        <v>149</v>
      </c>
      <c r="B1" s="119"/>
      <c r="C1" s="119"/>
      <c r="D1" s="119"/>
      <c r="E1" s="119"/>
      <c r="F1" s="119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customHeight="1" x14ac:dyDescent="0.25">
      <c r="A3" s="119" t="s">
        <v>19</v>
      </c>
      <c r="B3" s="119"/>
      <c r="C3" s="119"/>
      <c r="D3" s="119"/>
      <c r="E3" s="119"/>
      <c r="F3" s="119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119" t="s">
        <v>44</v>
      </c>
      <c r="B5" s="119"/>
      <c r="C5" s="119"/>
      <c r="D5" s="119"/>
      <c r="E5" s="119"/>
      <c r="F5" s="119"/>
    </row>
    <row r="6" spans="1:6" ht="18" x14ac:dyDescent="0.25">
      <c r="A6" s="4"/>
      <c r="B6" s="4"/>
      <c r="C6" s="4"/>
      <c r="D6" s="4"/>
      <c r="E6" s="5"/>
      <c r="F6" s="5"/>
    </row>
    <row r="7" spans="1:6" ht="25.5" x14ac:dyDescent="0.25">
      <c r="A7" s="18" t="s">
        <v>40</v>
      </c>
      <c r="B7" s="18" t="s">
        <v>150</v>
      </c>
      <c r="C7" s="19" t="s">
        <v>151</v>
      </c>
      <c r="D7" s="19" t="s">
        <v>152</v>
      </c>
      <c r="E7" s="19" t="s">
        <v>58</v>
      </c>
      <c r="F7" s="19" t="s">
        <v>153</v>
      </c>
    </row>
    <row r="8" spans="1:6" x14ac:dyDescent="0.25">
      <c r="A8" s="11" t="s">
        <v>45</v>
      </c>
      <c r="B8" s="105">
        <f>B9</f>
        <v>0</v>
      </c>
      <c r="C8" s="105">
        <f t="shared" ref="C8:F9" si="0">C9</f>
        <v>0</v>
      </c>
      <c r="D8" s="105">
        <f t="shared" si="0"/>
        <v>0</v>
      </c>
      <c r="E8" s="105">
        <f t="shared" si="0"/>
        <v>0</v>
      </c>
      <c r="F8" s="105">
        <f t="shared" si="0"/>
        <v>0</v>
      </c>
    </row>
    <row r="9" spans="1:6" ht="25.5" x14ac:dyDescent="0.25">
      <c r="A9" s="11" t="s">
        <v>46</v>
      </c>
      <c r="B9" s="8">
        <f>B10</f>
        <v>0</v>
      </c>
      <c r="C9" s="8">
        <f t="shared" si="0"/>
        <v>0</v>
      </c>
      <c r="D9" s="8">
        <f t="shared" si="0"/>
        <v>0</v>
      </c>
      <c r="E9" s="8">
        <f t="shared" si="0"/>
        <v>0</v>
      </c>
      <c r="F9" s="8">
        <f t="shared" si="0"/>
        <v>0</v>
      </c>
    </row>
    <row r="10" spans="1:6" ht="25.5" x14ac:dyDescent="0.25">
      <c r="A10" s="17" t="s">
        <v>47</v>
      </c>
      <c r="B10" s="8">
        <v>0</v>
      </c>
      <c r="C10" s="9">
        <v>0</v>
      </c>
      <c r="D10" s="9">
        <v>0</v>
      </c>
      <c r="E10" s="9">
        <v>0</v>
      </c>
      <c r="F10" s="9">
        <v>0</v>
      </c>
    </row>
    <row r="11" spans="1:6" x14ac:dyDescent="0.25">
      <c r="A11" s="17"/>
      <c r="B11" s="8"/>
      <c r="C11" s="9"/>
      <c r="D11" s="9"/>
      <c r="E11" s="9"/>
      <c r="F11" s="9"/>
    </row>
    <row r="12" spans="1:6" x14ac:dyDescent="0.25">
      <c r="A12" s="11" t="s">
        <v>48</v>
      </c>
      <c r="B12" s="105">
        <f>B15+B13</f>
        <v>42793</v>
      </c>
      <c r="C12" s="105">
        <f t="shared" ref="C12:F12" si="1">C15</f>
        <v>43000</v>
      </c>
      <c r="D12" s="105">
        <f t="shared" si="1"/>
        <v>43000</v>
      </c>
      <c r="E12" s="105">
        <f t="shared" si="1"/>
        <v>43000</v>
      </c>
      <c r="F12" s="105">
        <f t="shared" si="1"/>
        <v>43000</v>
      </c>
    </row>
    <row r="13" spans="1:6" x14ac:dyDescent="0.25">
      <c r="A13" s="23" t="s">
        <v>41</v>
      </c>
      <c r="B13" s="8">
        <f>B14</f>
        <v>17830</v>
      </c>
      <c r="C13" s="9"/>
      <c r="D13" s="9"/>
      <c r="E13" s="9"/>
      <c r="F13" s="9"/>
    </row>
    <row r="14" spans="1:6" x14ac:dyDescent="0.25">
      <c r="A14" s="13" t="s">
        <v>42</v>
      </c>
      <c r="B14" s="8">
        <v>17830</v>
      </c>
      <c r="C14" s="9"/>
      <c r="D14" s="9"/>
      <c r="E14" s="9"/>
      <c r="F14" s="10"/>
    </row>
    <row r="15" spans="1:6" x14ac:dyDescent="0.25">
      <c r="A15" s="23" t="s">
        <v>156</v>
      </c>
      <c r="B15" s="8">
        <f>B16</f>
        <v>24963</v>
      </c>
      <c r="C15" s="8">
        <f t="shared" ref="C15:F15" si="2">C16</f>
        <v>43000</v>
      </c>
      <c r="D15" s="8">
        <f t="shared" si="2"/>
        <v>43000</v>
      </c>
      <c r="E15" s="8">
        <f t="shared" si="2"/>
        <v>43000</v>
      </c>
      <c r="F15" s="8">
        <f t="shared" si="2"/>
        <v>43000</v>
      </c>
    </row>
    <row r="16" spans="1:6" x14ac:dyDescent="0.25">
      <c r="A16" s="13" t="s">
        <v>160</v>
      </c>
      <c r="B16" s="8">
        <v>24963</v>
      </c>
      <c r="C16" s="9">
        <v>43000</v>
      </c>
      <c r="D16" s="9">
        <v>43000</v>
      </c>
      <c r="E16" s="9">
        <v>43000</v>
      </c>
      <c r="F16" s="10">
        <v>43000</v>
      </c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9269B-3B91-4376-9B9D-7755CBE94D79}">
  <sheetPr>
    <tabColor theme="5" tint="0.79998168889431442"/>
    <pageSetUpPr fitToPage="1"/>
  </sheetPr>
  <dimension ref="A1:I73"/>
  <sheetViews>
    <sheetView tabSelected="1" topLeftCell="A34" workbookViewId="0">
      <selection activeCell="N57" sqref="N57"/>
    </sheetView>
  </sheetViews>
  <sheetFormatPr defaultRowHeight="15" x14ac:dyDescent="0.25"/>
  <cols>
    <col min="1" max="1" width="7.42578125" style="49" bestFit="1" customWidth="1"/>
    <col min="2" max="2" width="8.42578125" style="49" bestFit="1" customWidth="1"/>
    <col min="3" max="3" width="16.140625" style="49" customWidth="1"/>
    <col min="4" max="4" width="30.28515625" style="49" bestFit="1" customWidth="1"/>
    <col min="5" max="5" width="23" style="49" customWidth="1"/>
    <col min="6" max="6" width="21.5703125" style="49" customWidth="1"/>
    <col min="7" max="7" width="20.28515625" style="49" customWidth="1"/>
    <col min="8" max="8" width="21.42578125" style="49" customWidth="1"/>
    <col min="9" max="9" width="21.28515625" style="49" customWidth="1"/>
  </cols>
  <sheetData>
    <row r="1" spans="1:9" ht="42" customHeight="1" x14ac:dyDescent="0.25">
      <c r="A1" s="119" t="s">
        <v>149</v>
      </c>
      <c r="B1" s="119"/>
      <c r="C1" s="119"/>
      <c r="D1" s="119"/>
      <c r="E1" s="119"/>
      <c r="F1" s="119"/>
      <c r="G1" s="119"/>
      <c r="H1" s="119"/>
      <c r="I1" s="119"/>
    </row>
    <row r="2" spans="1:9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9" ht="18" customHeight="1" x14ac:dyDescent="0.25">
      <c r="A3" s="119" t="s">
        <v>18</v>
      </c>
      <c r="B3" s="137"/>
      <c r="C3" s="137"/>
      <c r="D3" s="137"/>
      <c r="E3" s="137"/>
      <c r="F3" s="137"/>
      <c r="G3" s="137"/>
      <c r="H3" s="137"/>
      <c r="I3" s="137"/>
    </row>
    <row r="4" spans="1:9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9" ht="25.5" x14ac:dyDescent="0.25">
      <c r="A5" s="145" t="s">
        <v>103</v>
      </c>
      <c r="B5" s="146"/>
      <c r="C5" s="146"/>
      <c r="D5" s="147"/>
      <c r="E5" s="18" t="s">
        <v>150</v>
      </c>
      <c r="F5" s="19" t="s">
        <v>151</v>
      </c>
      <c r="G5" s="19" t="s">
        <v>152</v>
      </c>
      <c r="H5" s="19" t="s">
        <v>58</v>
      </c>
      <c r="I5" s="19" t="s">
        <v>153</v>
      </c>
    </row>
    <row r="6" spans="1:9" ht="26.25" customHeight="1" x14ac:dyDescent="0.25">
      <c r="A6" s="144" t="s">
        <v>102</v>
      </c>
      <c r="B6" s="144"/>
      <c r="C6" s="144"/>
      <c r="D6" s="144"/>
      <c r="E6" s="58">
        <f>E7</f>
        <v>1775105</v>
      </c>
      <c r="F6" s="58">
        <f t="shared" ref="F6:I8" si="0">F7</f>
        <v>2768414</v>
      </c>
      <c r="G6" s="58">
        <f t="shared" si="0"/>
        <v>2975910</v>
      </c>
      <c r="H6" s="58">
        <f t="shared" si="0"/>
        <v>2815910</v>
      </c>
      <c r="I6" s="58">
        <f t="shared" si="0"/>
        <v>2815910</v>
      </c>
    </row>
    <row r="7" spans="1:9" ht="15" customHeight="1" x14ac:dyDescent="0.25">
      <c r="A7" s="144" t="s">
        <v>104</v>
      </c>
      <c r="B7" s="144"/>
      <c r="C7" s="144"/>
      <c r="D7" s="144"/>
      <c r="E7" s="58">
        <f>E8</f>
        <v>1775105</v>
      </c>
      <c r="F7" s="58">
        <f t="shared" si="0"/>
        <v>2768414</v>
      </c>
      <c r="G7" s="58">
        <f t="shared" si="0"/>
        <v>2975910</v>
      </c>
      <c r="H7" s="58">
        <f t="shared" si="0"/>
        <v>2815910</v>
      </c>
      <c r="I7" s="58">
        <f t="shared" si="0"/>
        <v>2815910</v>
      </c>
    </row>
    <row r="8" spans="1:9" ht="15" customHeight="1" x14ac:dyDescent="0.25">
      <c r="A8" s="142" t="s">
        <v>105</v>
      </c>
      <c r="B8" s="142"/>
      <c r="C8" s="142"/>
      <c r="D8" s="142"/>
      <c r="E8" s="58">
        <f>E9</f>
        <v>1775105</v>
      </c>
      <c r="F8" s="58">
        <f t="shared" si="0"/>
        <v>2768414</v>
      </c>
      <c r="G8" s="58">
        <f t="shared" si="0"/>
        <v>2975910</v>
      </c>
      <c r="H8" s="58">
        <f t="shared" si="0"/>
        <v>2815910</v>
      </c>
      <c r="I8" s="58">
        <f t="shared" si="0"/>
        <v>2815910</v>
      </c>
    </row>
    <row r="9" spans="1:9" ht="15" customHeight="1" x14ac:dyDescent="0.25">
      <c r="A9" s="149" t="s">
        <v>106</v>
      </c>
      <c r="B9" s="149"/>
      <c r="C9" s="149"/>
      <c r="D9" s="149"/>
      <c r="E9" s="87">
        <f>E16+E29+E43</f>
        <v>1775105</v>
      </c>
      <c r="F9" s="87">
        <f t="shared" ref="F9:I9" si="1">F16+F29+F43</f>
        <v>2768414</v>
      </c>
      <c r="G9" s="87">
        <f t="shared" si="1"/>
        <v>2975910</v>
      </c>
      <c r="H9" s="87">
        <f t="shared" si="1"/>
        <v>2815910</v>
      </c>
      <c r="I9" s="87">
        <f t="shared" si="1"/>
        <v>2815910</v>
      </c>
    </row>
    <row r="10" spans="1:9" s="48" customFormat="1" ht="15" customHeight="1" x14ac:dyDescent="0.25">
      <c r="A10" s="148" t="s">
        <v>111</v>
      </c>
      <c r="B10" s="148"/>
      <c r="C10" s="148"/>
      <c r="D10" s="148"/>
      <c r="E10" s="81">
        <f>E17+E30</f>
        <v>1036205</v>
      </c>
      <c r="F10" s="81">
        <f t="shared" ref="F10:I10" si="2">F17+F30</f>
        <v>1108740</v>
      </c>
      <c r="G10" s="81">
        <f t="shared" si="2"/>
        <v>1108740</v>
      </c>
      <c r="H10" s="81">
        <f t="shared" si="2"/>
        <v>1108740</v>
      </c>
      <c r="I10" s="81">
        <f t="shared" si="2"/>
        <v>1108740</v>
      </c>
    </row>
    <row r="11" spans="1:9" s="48" customFormat="1" ht="15" customHeight="1" x14ac:dyDescent="0.25">
      <c r="A11" s="148" t="s">
        <v>112</v>
      </c>
      <c r="B11" s="148"/>
      <c r="C11" s="148"/>
      <c r="D11" s="148"/>
      <c r="E11" s="81">
        <f>E44</f>
        <v>184645</v>
      </c>
      <c r="F11" s="81">
        <f t="shared" ref="F11:I11" si="3">F44</f>
        <v>275322</v>
      </c>
      <c r="G11" s="81">
        <f t="shared" si="3"/>
        <v>401410</v>
      </c>
      <c r="H11" s="81">
        <f t="shared" si="3"/>
        <v>241410</v>
      </c>
      <c r="I11" s="81">
        <f t="shared" si="3"/>
        <v>241410</v>
      </c>
    </row>
    <row r="12" spans="1:9" ht="15" customHeight="1" x14ac:dyDescent="0.25">
      <c r="A12" s="143" t="s">
        <v>113</v>
      </c>
      <c r="B12" s="143"/>
      <c r="C12" s="143"/>
      <c r="D12" s="143"/>
      <c r="E12" s="81">
        <f>E21</f>
        <v>0</v>
      </c>
      <c r="F12" s="81">
        <f t="shared" ref="F12:I12" si="4">F21</f>
        <v>0</v>
      </c>
      <c r="G12" s="81">
        <f t="shared" si="4"/>
        <v>0</v>
      </c>
      <c r="H12" s="81">
        <f t="shared" si="4"/>
        <v>0</v>
      </c>
      <c r="I12" s="81">
        <f t="shared" si="4"/>
        <v>0</v>
      </c>
    </row>
    <row r="13" spans="1:9" ht="15" customHeight="1" x14ac:dyDescent="0.25">
      <c r="A13" s="143" t="s">
        <v>163</v>
      </c>
      <c r="B13" s="143"/>
      <c r="C13" s="143"/>
      <c r="D13" s="143"/>
      <c r="E13" s="81">
        <f>E26+E33+E54</f>
        <v>525112</v>
      </c>
      <c r="F13" s="81">
        <f t="shared" ref="F13:I13" si="5">F26+F33+F54</f>
        <v>1303025</v>
      </c>
      <c r="G13" s="81">
        <f t="shared" si="5"/>
        <v>1382760</v>
      </c>
      <c r="H13" s="81">
        <f t="shared" si="5"/>
        <v>1382760</v>
      </c>
      <c r="I13" s="81">
        <f t="shared" si="5"/>
        <v>1382760</v>
      </c>
    </row>
    <row r="14" spans="1:9" ht="15" customHeight="1" x14ac:dyDescent="0.25">
      <c r="A14" s="148" t="s">
        <v>164</v>
      </c>
      <c r="B14" s="148"/>
      <c r="C14" s="148"/>
      <c r="D14" s="148"/>
      <c r="E14" s="81">
        <f>E61</f>
        <v>26200</v>
      </c>
      <c r="F14" s="81">
        <f t="shared" ref="F14:I14" si="6">F61</f>
        <v>80000</v>
      </c>
      <c r="G14" s="81">
        <f t="shared" si="6"/>
        <v>80000</v>
      </c>
      <c r="H14" s="81">
        <f t="shared" si="6"/>
        <v>80000</v>
      </c>
      <c r="I14" s="81">
        <f t="shared" si="6"/>
        <v>80000</v>
      </c>
    </row>
    <row r="15" spans="1:9" ht="15" customHeight="1" x14ac:dyDescent="0.25">
      <c r="A15" s="148" t="s">
        <v>116</v>
      </c>
      <c r="B15" s="148"/>
      <c r="C15" s="148"/>
      <c r="D15" s="148"/>
      <c r="E15" s="81">
        <f>E68</f>
        <v>2943</v>
      </c>
      <c r="F15" s="81">
        <f t="shared" ref="F15:I15" si="7">F68</f>
        <v>1327</v>
      </c>
      <c r="G15" s="81">
        <f t="shared" si="7"/>
        <v>3000</v>
      </c>
      <c r="H15" s="81">
        <f t="shared" si="7"/>
        <v>3000</v>
      </c>
      <c r="I15" s="81">
        <f t="shared" si="7"/>
        <v>3000</v>
      </c>
    </row>
    <row r="16" spans="1:9" ht="25.5" customHeight="1" x14ac:dyDescent="0.25">
      <c r="A16" s="142" t="s">
        <v>107</v>
      </c>
      <c r="B16" s="142"/>
      <c r="C16" s="142"/>
      <c r="D16" s="142"/>
      <c r="E16" s="58">
        <f>E17+E21+E26</f>
        <v>1036205</v>
      </c>
      <c r="F16" s="58">
        <f t="shared" ref="F16:I16" si="8">F17+F21+F26</f>
        <v>1108740</v>
      </c>
      <c r="G16" s="58">
        <f t="shared" si="8"/>
        <v>1108740</v>
      </c>
      <c r="H16" s="58">
        <f t="shared" si="8"/>
        <v>1108740</v>
      </c>
      <c r="I16" s="58">
        <f t="shared" si="8"/>
        <v>1108740</v>
      </c>
    </row>
    <row r="17" spans="1:9" ht="15" customHeight="1" x14ac:dyDescent="0.25">
      <c r="A17" s="143" t="s">
        <v>108</v>
      </c>
      <c r="B17" s="143"/>
      <c r="C17" s="143"/>
      <c r="D17" s="143"/>
      <c r="E17" s="81">
        <f>E18</f>
        <v>1036205</v>
      </c>
      <c r="F17" s="81">
        <f t="shared" ref="F17:I17" si="9">F18</f>
        <v>1108740</v>
      </c>
      <c r="G17" s="81">
        <f t="shared" si="9"/>
        <v>1108740</v>
      </c>
      <c r="H17" s="81">
        <f t="shared" si="9"/>
        <v>1108740</v>
      </c>
      <c r="I17" s="81">
        <f t="shared" si="9"/>
        <v>1108740</v>
      </c>
    </row>
    <row r="18" spans="1:9" ht="15" customHeight="1" x14ac:dyDescent="0.25">
      <c r="A18" s="79" t="s">
        <v>117</v>
      </c>
      <c r="B18" s="141" t="s">
        <v>10</v>
      </c>
      <c r="C18" s="141"/>
      <c r="D18" s="141"/>
      <c r="E18" s="55">
        <f>E19+E20</f>
        <v>1036205</v>
      </c>
      <c r="F18" s="55">
        <f t="shared" ref="F18:I18" si="10">F19+F20</f>
        <v>1108740</v>
      </c>
      <c r="G18" s="55">
        <f t="shared" si="10"/>
        <v>1108740</v>
      </c>
      <c r="H18" s="55">
        <f t="shared" si="10"/>
        <v>1108740</v>
      </c>
      <c r="I18" s="55">
        <f t="shared" si="10"/>
        <v>1108740</v>
      </c>
    </row>
    <row r="19" spans="1:9" ht="15" customHeight="1" x14ac:dyDescent="0.25">
      <c r="A19" s="79" t="s">
        <v>118</v>
      </c>
      <c r="B19" s="141" t="s">
        <v>11</v>
      </c>
      <c r="C19" s="141"/>
      <c r="D19" s="141"/>
      <c r="E19" s="55">
        <v>1010679</v>
      </c>
      <c r="F19" s="55">
        <v>983140</v>
      </c>
      <c r="G19" s="55">
        <v>1028240</v>
      </c>
      <c r="H19" s="55">
        <v>1077240</v>
      </c>
      <c r="I19" s="57">
        <v>1077240</v>
      </c>
    </row>
    <row r="20" spans="1:9" ht="15" customHeight="1" x14ac:dyDescent="0.25">
      <c r="A20" s="79" t="s">
        <v>119</v>
      </c>
      <c r="B20" s="141" t="s">
        <v>20</v>
      </c>
      <c r="C20" s="141"/>
      <c r="D20" s="141"/>
      <c r="E20" s="55">
        <v>25526</v>
      </c>
      <c r="F20" s="55">
        <v>125600</v>
      </c>
      <c r="G20" s="55">
        <v>80500</v>
      </c>
      <c r="H20" s="55">
        <v>31500</v>
      </c>
      <c r="I20" s="57">
        <v>31500</v>
      </c>
    </row>
    <row r="21" spans="1:9" ht="15" customHeight="1" x14ac:dyDescent="0.25">
      <c r="A21" s="143" t="s">
        <v>165</v>
      </c>
      <c r="B21" s="143"/>
      <c r="C21" s="143"/>
      <c r="D21" s="143"/>
      <c r="E21" s="81">
        <f>E22</f>
        <v>0</v>
      </c>
      <c r="F21" s="81">
        <f t="shared" ref="F21:I21" si="11">F22</f>
        <v>0</v>
      </c>
      <c r="G21" s="81">
        <f t="shared" si="11"/>
        <v>0</v>
      </c>
      <c r="H21" s="81">
        <f t="shared" si="11"/>
        <v>0</v>
      </c>
      <c r="I21" s="81">
        <f t="shared" si="11"/>
        <v>0</v>
      </c>
    </row>
    <row r="22" spans="1:9" ht="15" customHeight="1" x14ac:dyDescent="0.25">
      <c r="A22" s="79" t="s">
        <v>117</v>
      </c>
      <c r="B22" s="141" t="s">
        <v>10</v>
      </c>
      <c r="C22" s="141"/>
      <c r="D22" s="141"/>
      <c r="E22" s="55">
        <f>E23+E24+E25</f>
        <v>0</v>
      </c>
      <c r="F22" s="55">
        <f t="shared" ref="F22:I22" si="12">F23+F24+F25</f>
        <v>0</v>
      </c>
      <c r="G22" s="55">
        <f t="shared" si="12"/>
        <v>0</v>
      </c>
      <c r="H22" s="55">
        <f t="shared" si="12"/>
        <v>0</v>
      </c>
      <c r="I22" s="55">
        <f t="shared" si="12"/>
        <v>0</v>
      </c>
    </row>
    <row r="23" spans="1:9" ht="15" customHeight="1" x14ac:dyDescent="0.25">
      <c r="A23" s="79" t="s">
        <v>118</v>
      </c>
      <c r="B23" s="141" t="s">
        <v>11</v>
      </c>
      <c r="C23" s="141"/>
      <c r="D23" s="141"/>
      <c r="E23" s="55"/>
      <c r="F23" s="55"/>
      <c r="G23" s="55"/>
      <c r="H23" s="55"/>
      <c r="I23" s="57"/>
    </row>
    <row r="24" spans="1:9" ht="15" customHeight="1" x14ac:dyDescent="0.25">
      <c r="A24" s="79" t="s">
        <v>119</v>
      </c>
      <c r="B24" s="141" t="s">
        <v>20</v>
      </c>
      <c r="C24" s="141"/>
      <c r="D24" s="141"/>
      <c r="E24" s="55"/>
      <c r="F24" s="55"/>
      <c r="G24" s="55"/>
      <c r="H24" s="55"/>
      <c r="I24" s="55"/>
    </row>
    <row r="25" spans="1:9" ht="15" customHeight="1" x14ac:dyDescent="0.25">
      <c r="A25" s="79" t="s">
        <v>120</v>
      </c>
      <c r="B25" s="141" t="s">
        <v>121</v>
      </c>
      <c r="C25" s="141"/>
      <c r="D25" s="141"/>
      <c r="E25" s="55"/>
      <c r="F25" s="55"/>
      <c r="G25" s="55"/>
      <c r="H25" s="55"/>
      <c r="I25" s="55"/>
    </row>
    <row r="26" spans="1:9" ht="15" customHeight="1" x14ac:dyDescent="0.25">
      <c r="A26" s="150" t="s">
        <v>162</v>
      </c>
      <c r="B26" s="150"/>
      <c r="C26" s="150"/>
      <c r="D26" s="150"/>
      <c r="E26" s="81">
        <f>E27</f>
        <v>0</v>
      </c>
      <c r="F26" s="81">
        <f t="shared" ref="F26:I27" si="13">F27</f>
        <v>0</v>
      </c>
      <c r="G26" s="81">
        <f t="shared" si="13"/>
        <v>0</v>
      </c>
      <c r="H26" s="81">
        <f t="shared" si="13"/>
        <v>0</v>
      </c>
      <c r="I26" s="81">
        <f t="shared" si="13"/>
        <v>0</v>
      </c>
    </row>
    <row r="27" spans="1:9" ht="15" customHeight="1" x14ac:dyDescent="0.25">
      <c r="A27" s="80" t="s">
        <v>117</v>
      </c>
      <c r="B27" s="141" t="s">
        <v>10</v>
      </c>
      <c r="C27" s="141"/>
      <c r="D27" s="141"/>
      <c r="E27" s="55">
        <f>E28</f>
        <v>0</v>
      </c>
      <c r="F27" s="55">
        <f t="shared" si="13"/>
        <v>0</v>
      </c>
      <c r="G27" s="55">
        <f t="shared" si="13"/>
        <v>0</v>
      </c>
      <c r="H27" s="55">
        <f t="shared" si="13"/>
        <v>0</v>
      </c>
      <c r="I27" s="55">
        <f t="shared" si="13"/>
        <v>0</v>
      </c>
    </row>
    <row r="28" spans="1:9" ht="15" customHeight="1" x14ac:dyDescent="0.25">
      <c r="A28" s="80" t="s">
        <v>118</v>
      </c>
      <c r="B28" s="141" t="s">
        <v>11</v>
      </c>
      <c r="C28" s="141"/>
      <c r="D28" s="141"/>
      <c r="E28" s="55"/>
      <c r="F28" s="55"/>
      <c r="G28" s="55"/>
      <c r="H28" s="55"/>
      <c r="I28" s="57"/>
    </row>
    <row r="29" spans="1:9" ht="25.5" customHeight="1" x14ac:dyDescent="0.25">
      <c r="A29" s="151" t="s">
        <v>122</v>
      </c>
      <c r="B29" s="151"/>
      <c r="C29" s="151"/>
      <c r="D29" s="151"/>
      <c r="E29" s="58">
        <f>E30+E33</f>
        <v>504309</v>
      </c>
      <c r="F29" s="58">
        <f t="shared" ref="F29:I29" si="14">F30+F33</f>
        <v>1262760</v>
      </c>
      <c r="G29" s="58">
        <f t="shared" si="14"/>
        <v>1342760</v>
      </c>
      <c r="H29" s="58">
        <f t="shared" si="14"/>
        <v>1342760</v>
      </c>
      <c r="I29" s="58">
        <f t="shared" si="14"/>
        <v>1342760</v>
      </c>
    </row>
    <row r="30" spans="1:9" ht="15" customHeight="1" x14ac:dyDescent="0.25">
      <c r="A30" s="152" t="s">
        <v>108</v>
      </c>
      <c r="B30" s="152"/>
      <c r="C30" s="152"/>
      <c r="D30" s="152"/>
      <c r="E30" s="82">
        <f>E31</f>
        <v>0</v>
      </c>
      <c r="F30" s="82">
        <f t="shared" ref="F30:I31" si="15">F31</f>
        <v>0</v>
      </c>
      <c r="G30" s="82">
        <f t="shared" si="15"/>
        <v>0</v>
      </c>
      <c r="H30" s="82">
        <f t="shared" si="15"/>
        <v>0</v>
      </c>
      <c r="I30" s="82">
        <f t="shared" si="15"/>
        <v>0</v>
      </c>
    </row>
    <row r="31" spans="1:9" ht="15" customHeight="1" x14ac:dyDescent="0.25">
      <c r="A31" s="79" t="s">
        <v>117</v>
      </c>
      <c r="B31" s="141" t="s">
        <v>10</v>
      </c>
      <c r="C31" s="141"/>
      <c r="D31" s="141"/>
      <c r="E31" s="68">
        <f>E32</f>
        <v>0</v>
      </c>
      <c r="F31" s="68">
        <f t="shared" si="15"/>
        <v>0</v>
      </c>
      <c r="G31" s="68">
        <f t="shared" si="15"/>
        <v>0</v>
      </c>
      <c r="H31" s="68">
        <f t="shared" si="15"/>
        <v>0</v>
      </c>
      <c r="I31" s="68">
        <f t="shared" si="15"/>
        <v>0</v>
      </c>
    </row>
    <row r="32" spans="1:9" ht="15" customHeight="1" x14ac:dyDescent="0.25">
      <c r="A32" s="79" t="s">
        <v>118</v>
      </c>
      <c r="B32" s="141" t="s">
        <v>11</v>
      </c>
      <c r="C32" s="141"/>
      <c r="D32" s="141"/>
      <c r="E32" s="68"/>
      <c r="F32" s="68"/>
      <c r="G32" s="68"/>
      <c r="H32" s="68"/>
      <c r="I32" s="68"/>
    </row>
    <row r="33" spans="1:9" ht="15" customHeight="1" x14ac:dyDescent="0.25">
      <c r="A33" s="150" t="s">
        <v>162</v>
      </c>
      <c r="B33" s="150"/>
      <c r="C33" s="150"/>
      <c r="D33" s="150"/>
      <c r="E33" s="82">
        <f>E34+E38+E41</f>
        <v>504309</v>
      </c>
      <c r="F33" s="82">
        <f t="shared" ref="F33:I33" si="16">F34+F38+F41</f>
        <v>1262760</v>
      </c>
      <c r="G33" s="82">
        <f t="shared" si="16"/>
        <v>1342760</v>
      </c>
      <c r="H33" s="82">
        <f t="shared" si="16"/>
        <v>1342760</v>
      </c>
      <c r="I33" s="82">
        <f t="shared" si="16"/>
        <v>1342760</v>
      </c>
    </row>
    <row r="34" spans="1:9" ht="15" customHeight="1" x14ac:dyDescent="0.25">
      <c r="A34" s="79" t="s">
        <v>117</v>
      </c>
      <c r="B34" s="141" t="s">
        <v>10</v>
      </c>
      <c r="C34" s="141"/>
      <c r="D34" s="141"/>
      <c r="E34" s="68">
        <f>E35+E36+E37</f>
        <v>479346</v>
      </c>
      <c r="F34" s="68">
        <f t="shared" ref="F34:I34" si="17">F35+F36+F37</f>
        <v>1219760</v>
      </c>
      <c r="G34" s="68">
        <f t="shared" si="17"/>
        <v>1299760</v>
      </c>
      <c r="H34" s="68">
        <f t="shared" si="17"/>
        <v>1299760</v>
      </c>
      <c r="I34" s="68">
        <f t="shared" si="17"/>
        <v>1299760</v>
      </c>
    </row>
    <row r="35" spans="1:9" ht="15" customHeight="1" x14ac:dyDescent="0.25">
      <c r="A35" s="79" t="s">
        <v>118</v>
      </c>
      <c r="B35" s="141" t="s">
        <v>11</v>
      </c>
      <c r="C35" s="141"/>
      <c r="D35" s="141"/>
      <c r="E35" s="68">
        <v>456994</v>
      </c>
      <c r="F35" s="68">
        <v>1212260</v>
      </c>
      <c r="G35" s="68">
        <v>1267260</v>
      </c>
      <c r="H35" s="68">
        <v>1267260</v>
      </c>
      <c r="I35" s="68">
        <v>1267260</v>
      </c>
    </row>
    <row r="36" spans="1:9" ht="15" customHeight="1" x14ac:dyDescent="0.25">
      <c r="A36" s="79" t="s">
        <v>119</v>
      </c>
      <c r="B36" s="141" t="s">
        <v>20</v>
      </c>
      <c r="C36" s="141"/>
      <c r="D36" s="141"/>
      <c r="E36" s="68">
        <v>17996</v>
      </c>
      <c r="F36" s="68"/>
      <c r="G36" s="68">
        <v>25000</v>
      </c>
      <c r="H36" s="68">
        <v>25000</v>
      </c>
      <c r="I36" s="68">
        <v>25000</v>
      </c>
    </row>
    <row r="37" spans="1:9" ht="15" customHeight="1" x14ac:dyDescent="0.25">
      <c r="A37" s="79" t="s">
        <v>120</v>
      </c>
      <c r="B37" s="141" t="s">
        <v>121</v>
      </c>
      <c r="C37" s="141"/>
      <c r="D37" s="141"/>
      <c r="E37" s="68">
        <v>4356</v>
      </c>
      <c r="F37" s="68">
        <v>7500</v>
      </c>
      <c r="G37" s="68">
        <v>7500</v>
      </c>
      <c r="H37" s="68">
        <v>7500</v>
      </c>
      <c r="I37" s="68">
        <v>7500</v>
      </c>
    </row>
    <row r="38" spans="1:9" ht="15" customHeight="1" x14ac:dyDescent="0.25">
      <c r="A38" s="79" t="s">
        <v>123</v>
      </c>
      <c r="B38" s="141" t="s">
        <v>12</v>
      </c>
      <c r="C38" s="141"/>
      <c r="D38" s="141"/>
      <c r="E38" s="68">
        <f>E39+E40</f>
        <v>0</v>
      </c>
      <c r="F38" s="68">
        <f t="shared" ref="F38:I38" si="18">F39+F40</f>
        <v>0</v>
      </c>
      <c r="G38" s="68">
        <f t="shared" si="18"/>
        <v>0</v>
      </c>
      <c r="H38" s="68">
        <f t="shared" si="18"/>
        <v>0</v>
      </c>
      <c r="I38" s="68">
        <f t="shared" si="18"/>
        <v>0</v>
      </c>
    </row>
    <row r="39" spans="1:9" ht="15" customHeight="1" x14ac:dyDescent="0.25">
      <c r="A39" s="79" t="s">
        <v>124</v>
      </c>
      <c r="B39" s="141" t="s">
        <v>128</v>
      </c>
      <c r="C39" s="141"/>
      <c r="D39" s="141"/>
      <c r="E39" s="68"/>
      <c r="F39" s="68"/>
      <c r="G39" s="68"/>
      <c r="H39" s="68"/>
      <c r="I39" s="68"/>
    </row>
    <row r="40" spans="1:9" ht="15" customHeight="1" x14ac:dyDescent="0.25">
      <c r="A40" s="79" t="s">
        <v>125</v>
      </c>
      <c r="B40" s="141" t="s">
        <v>129</v>
      </c>
      <c r="C40" s="141"/>
      <c r="D40" s="141"/>
      <c r="E40" s="68"/>
      <c r="F40" s="68"/>
      <c r="G40" s="68"/>
      <c r="H40" s="68"/>
      <c r="I40" s="68"/>
    </row>
    <row r="41" spans="1:9" ht="15" customHeight="1" x14ac:dyDescent="0.25">
      <c r="A41" s="79" t="s">
        <v>126</v>
      </c>
      <c r="B41" s="141" t="s">
        <v>17</v>
      </c>
      <c r="C41" s="141"/>
      <c r="D41" s="141"/>
      <c r="E41" s="68">
        <f>E42</f>
        <v>24963</v>
      </c>
      <c r="F41" s="68">
        <f t="shared" ref="F41:I41" si="19">F42</f>
        <v>43000</v>
      </c>
      <c r="G41" s="68">
        <f t="shared" si="19"/>
        <v>43000</v>
      </c>
      <c r="H41" s="68">
        <f t="shared" si="19"/>
        <v>43000</v>
      </c>
      <c r="I41" s="68">
        <f t="shared" si="19"/>
        <v>43000</v>
      </c>
    </row>
    <row r="42" spans="1:9" ht="15" customHeight="1" x14ac:dyDescent="0.25">
      <c r="A42" s="79" t="s">
        <v>127</v>
      </c>
      <c r="B42" s="141" t="s">
        <v>22</v>
      </c>
      <c r="C42" s="141"/>
      <c r="D42" s="141"/>
      <c r="E42" s="68">
        <v>24963</v>
      </c>
      <c r="F42" s="68">
        <v>43000</v>
      </c>
      <c r="G42" s="68">
        <v>43000</v>
      </c>
      <c r="H42" s="68">
        <v>43000</v>
      </c>
      <c r="I42" s="68">
        <v>43000</v>
      </c>
    </row>
    <row r="43" spans="1:9" ht="26.25" customHeight="1" x14ac:dyDescent="0.25">
      <c r="A43" s="153" t="s">
        <v>130</v>
      </c>
      <c r="B43" s="153"/>
      <c r="C43" s="153"/>
      <c r="D43" s="153"/>
      <c r="E43" s="83">
        <f t="shared" ref="E43:I43" si="20">E44+E54+E61+E68</f>
        <v>234591</v>
      </c>
      <c r="F43" s="83">
        <f t="shared" si="20"/>
        <v>396914</v>
      </c>
      <c r="G43" s="83">
        <f>G44+G54+G61+G68</f>
        <v>524410</v>
      </c>
      <c r="H43" s="83">
        <f t="shared" si="20"/>
        <v>364410</v>
      </c>
      <c r="I43" s="83">
        <f t="shared" si="20"/>
        <v>364410</v>
      </c>
    </row>
    <row r="44" spans="1:9" ht="15" customHeight="1" x14ac:dyDescent="0.25">
      <c r="A44" s="148" t="s">
        <v>131</v>
      </c>
      <c r="B44" s="148"/>
      <c r="C44" s="148"/>
      <c r="D44" s="148"/>
      <c r="E44" s="82">
        <f>E45+E49+E53</f>
        <v>184645</v>
      </c>
      <c r="F44" s="82">
        <f t="shared" ref="F44:I44" si="21">F45+F49</f>
        <v>275322</v>
      </c>
      <c r="G44" s="82">
        <f t="shared" si="21"/>
        <v>401410</v>
      </c>
      <c r="H44" s="82">
        <f t="shared" si="21"/>
        <v>241410</v>
      </c>
      <c r="I44" s="82">
        <f t="shared" si="21"/>
        <v>241410</v>
      </c>
    </row>
    <row r="45" spans="1:9" ht="15" customHeight="1" x14ac:dyDescent="0.25">
      <c r="A45" s="79" t="s">
        <v>117</v>
      </c>
      <c r="B45" s="141" t="s">
        <v>10</v>
      </c>
      <c r="C45" s="141"/>
      <c r="D45" s="141"/>
      <c r="E45" s="68">
        <f>E46+E47+E48</f>
        <v>122841</v>
      </c>
      <c r="F45" s="68">
        <f t="shared" ref="F45:I45" si="22">F46+F47+F48</f>
        <v>80094</v>
      </c>
      <c r="G45" s="68">
        <f t="shared" si="22"/>
        <v>110800</v>
      </c>
      <c r="H45" s="68">
        <f t="shared" si="22"/>
        <v>159600</v>
      </c>
      <c r="I45" s="68">
        <f t="shared" si="22"/>
        <v>159600</v>
      </c>
    </row>
    <row r="46" spans="1:9" ht="15" customHeight="1" x14ac:dyDescent="0.25">
      <c r="A46" s="79" t="s">
        <v>119</v>
      </c>
      <c r="B46" s="141" t="s">
        <v>20</v>
      </c>
      <c r="C46" s="141"/>
      <c r="D46" s="141"/>
      <c r="E46" s="68">
        <v>115333</v>
      </c>
      <c r="F46" s="68">
        <v>74984</v>
      </c>
      <c r="G46" s="68">
        <v>107250</v>
      </c>
      <c r="H46" s="68">
        <v>156250</v>
      </c>
      <c r="I46" s="68">
        <v>156250</v>
      </c>
    </row>
    <row r="47" spans="1:9" ht="15" customHeight="1" x14ac:dyDescent="0.25">
      <c r="A47" s="79" t="s">
        <v>120</v>
      </c>
      <c r="B47" s="141" t="s">
        <v>121</v>
      </c>
      <c r="C47" s="141"/>
      <c r="D47" s="141"/>
      <c r="E47" s="68">
        <v>4853</v>
      </c>
      <c r="F47" s="68">
        <v>2455</v>
      </c>
      <c r="G47" s="68">
        <v>850</v>
      </c>
      <c r="H47" s="68">
        <v>650</v>
      </c>
      <c r="I47" s="68">
        <v>650</v>
      </c>
    </row>
    <row r="48" spans="1:9" ht="15" customHeight="1" x14ac:dyDescent="0.25">
      <c r="A48" s="79" t="s">
        <v>132</v>
      </c>
      <c r="B48" s="154" t="s">
        <v>133</v>
      </c>
      <c r="C48" s="154"/>
      <c r="D48" s="154"/>
      <c r="E48" s="68">
        <v>2655</v>
      </c>
      <c r="F48" s="68">
        <v>2655</v>
      </c>
      <c r="G48" s="68">
        <v>2700</v>
      </c>
      <c r="H48" s="68">
        <v>2700</v>
      </c>
      <c r="I48" s="68">
        <v>2700</v>
      </c>
    </row>
    <row r="49" spans="1:9" ht="15" customHeight="1" x14ac:dyDescent="0.25">
      <c r="A49" s="79" t="s">
        <v>123</v>
      </c>
      <c r="B49" s="141" t="s">
        <v>12</v>
      </c>
      <c r="C49" s="141"/>
      <c r="D49" s="141"/>
      <c r="E49" s="68">
        <f>E51+E52+E50</f>
        <v>43973</v>
      </c>
      <c r="F49" s="68">
        <f t="shared" ref="F49" si="23">F51+F52+F50</f>
        <v>195228</v>
      </c>
      <c r="G49" s="68">
        <f>G51+G52+G50</f>
        <v>290610</v>
      </c>
      <c r="H49" s="68">
        <f t="shared" ref="H49:I49" si="24">H51+H52+H50</f>
        <v>81810</v>
      </c>
      <c r="I49" s="68">
        <f t="shared" si="24"/>
        <v>81810</v>
      </c>
    </row>
    <row r="50" spans="1:9" ht="15" customHeight="1" x14ac:dyDescent="0.25">
      <c r="A50" s="79" t="s">
        <v>154</v>
      </c>
      <c r="B50" s="155" t="s">
        <v>155</v>
      </c>
      <c r="C50" s="156"/>
      <c r="D50" s="157"/>
      <c r="E50" s="68"/>
      <c r="F50" s="68">
        <v>40000</v>
      </c>
      <c r="G50" s="68">
        <v>52000</v>
      </c>
      <c r="H50" s="68">
        <v>20000</v>
      </c>
      <c r="I50" s="68">
        <v>20000</v>
      </c>
    </row>
    <row r="51" spans="1:9" ht="15" customHeight="1" x14ac:dyDescent="0.25">
      <c r="A51" s="79" t="s">
        <v>124</v>
      </c>
      <c r="B51" s="141" t="s">
        <v>128</v>
      </c>
      <c r="C51" s="141"/>
      <c r="D51" s="141"/>
      <c r="E51" s="68">
        <v>31698</v>
      </c>
      <c r="F51" s="68">
        <v>62228</v>
      </c>
      <c r="G51" s="68">
        <v>213610</v>
      </c>
      <c r="H51" s="68">
        <v>36810</v>
      </c>
      <c r="I51" s="68">
        <v>36810</v>
      </c>
    </row>
    <row r="52" spans="1:9" ht="15" customHeight="1" x14ac:dyDescent="0.25">
      <c r="A52" s="79" t="s">
        <v>125</v>
      </c>
      <c r="B52" s="141" t="s">
        <v>129</v>
      </c>
      <c r="C52" s="141"/>
      <c r="D52" s="141"/>
      <c r="E52" s="68">
        <v>12275</v>
      </c>
      <c r="F52" s="68">
        <v>93000</v>
      </c>
      <c r="G52" s="68">
        <v>25000</v>
      </c>
      <c r="H52" s="68">
        <v>25000</v>
      </c>
      <c r="I52" s="68">
        <v>25000</v>
      </c>
    </row>
    <row r="53" spans="1:9" ht="15" customHeight="1" x14ac:dyDescent="0.25">
      <c r="A53" s="101">
        <v>51</v>
      </c>
      <c r="B53" s="141" t="s">
        <v>22</v>
      </c>
      <c r="C53" s="141"/>
      <c r="D53" s="141"/>
      <c r="E53" s="68">
        <v>17831</v>
      </c>
      <c r="F53" s="68"/>
      <c r="G53" s="68"/>
      <c r="H53" s="68"/>
      <c r="I53" s="68"/>
    </row>
    <row r="54" spans="1:9" ht="15" customHeight="1" x14ac:dyDescent="0.25">
      <c r="A54" s="150" t="s">
        <v>166</v>
      </c>
      <c r="B54" s="150"/>
      <c r="C54" s="150"/>
      <c r="D54" s="150"/>
      <c r="E54" s="113">
        <f t="shared" ref="E54:F54" si="25">E55+E58</f>
        <v>20803</v>
      </c>
      <c r="F54" s="113">
        <f t="shared" si="25"/>
        <v>40265</v>
      </c>
      <c r="G54" s="82">
        <f>G55+G58</f>
        <v>40000</v>
      </c>
      <c r="H54" s="82">
        <f t="shared" ref="H54:I54" si="26">H55+H58</f>
        <v>40000</v>
      </c>
      <c r="I54" s="82">
        <f t="shared" si="26"/>
        <v>40000</v>
      </c>
    </row>
    <row r="55" spans="1:9" ht="15" customHeight="1" x14ac:dyDescent="0.25">
      <c r="A55" s="79" t="s">
        <v>117</v>
      </c>
      <c r="B55" s="141" t="s">
        <v>10</v>
      </c>
      <c r="C55" s="141"/>
      <c r="D55" s="141"/>
      <c r="E55" s="114">
        <f t="shared" ref="E55:F55" si="27">E56+E57</f>
        <v>803</v>
      </c>
      <c r="F55" s="114">
        <f t="shared" si="27"/>
        <v>20265</v>
      </c>
      <c r="G55" s="68">
        <f>G56+G57</f>
        <v>15000</v>
      </c>
      <c r="H55" s="68">
        <f t="shared" ref="H55:I55" si="28">H56+H57</f>
        <v>15000</v>
      </c>
      <c r="I55" s="68">
        <f t="shared" si="28"/>
        <v>15000</v>
      </c>
    </row>
    <row r="56" spans="1:9" ht="15" customHeight="1" x14ac:dyDescent="0.25">
      <c r="A56" s="79" t="s">
        <v>118</v>
      </c>
      <c r="B56" s="141" t="s">
        <v>11</v>
      </c>
      <c r="C56" s="141"/>
      <c r="D56" s="141"/>
      <c r="E56" s="114"/>
      <c r="F56" s="114"/>
      <c r="G56" s="68">
        <v>0</v>
      </c>
      <c r="H56" s="68">
        <v>0</v>
      </c>
      <c r="I56" s="68">
        <v>0</v>
      </c>
    </row>
    <row r="57" spans="1:9" ht="15" customHeight="1" x14ac:dyDescent="0.25">
      <c r="A57" s="79" t="s">
        <v>119</v>
      </c>
      <c r="B57" s="155" t="s">
        <v>20</v>
      </c>
      <c r="C57" s="156"/>
      <c r="D57" s="157"/>
      <c r="E57" s="114">
        <v>803</v>
      </c>
      <c r="F57" s="114">
        <v>20265</v>
      </c>
      <c r="G57" s="68">
        <v>15000</v>
      </c>
      <c r="H57" s="68">
        <v>15000</v>
      </c>
      <c r="I57" s="68">
        <v>15000</v>
      </c>
    </row>
    <row r="58" spans="1:9" ht="15" customHeight="1" x14ac:dyDescent="0.25">
      <c r="A58" s="101">
        <v>4</v>
      </c>
      <c r="B58" s="141" t="s">
        <v>12</v>
      </c>
      <c r="C58" s="141"/>
      <c r="D58" s="141"/>
      <c r="E58" s="114">
        <f t="shared" ref="E58:F58" si="29">E59+E60</f>
        <v>20000</v>
      </c>
      <c r="F58" s="114">
        <f t="shared" si="29"/>
        <v>20000</v>
      </c>
      <c r="G58" s="68">
        <f>G59+G60</f>
        <v>25000</v>
      </c>
      <c r="H58" s="68">
        <f t="shared" ref="H58:I58" si="30">H59+H60</f>
        <v>25000</v>
      </c>
      <c r="I58" s="68">
        <f t="shared" si="30"/>
        <v>25000</v>
      </c>
    </row>
    <row r="59" spans="1:9" ht="15" customHeight="1" x14ac:dyDescent="0.25">
      <c r="A59" s="101">
        <v>42</v>
      </c>
      <c r="B59" s="141" t="s">
        <v>128</v>
      </c>
      <c r="C59" s="141"/>
      <c r="D59" s="141"/>
      <c r="E59" s="114"/>
      <c r="F59" s="114">
        <v>15000</v>
      </c>
      <c r="G59" s="68">
        <v>15000</v>
      </c>
      <c r="H59" s="68">
        <v>15000</v>
      </c>
      <c r="I59" s="68">
        <v>15000</v>
      </c>
    </row>
    <row r="60" spans="1:9" ht="15" customHeight="1" x14ac:dyDescent="0.25">
      <c r="A60" s="101">
        <v>45</v>
      </c>
      <c r="B60" s="141" t="s">
        <v>129</v>
      </c>
      <c r="C60" s="141"/>
      <c r="D60" s="141"/>
      <c r="E60" s="114">
        <v>20000</v>
      </c>
      <c r="F60" s="114">
        <v>5000</v>
      </c>
      <c r="G60" s="68">
        <v>10000</v>
      </c>
      <c r="H60" s="68">
        <v>10000</v>
      </c>
      <c r="I60" s="68">
        <v>10000</v>
      </c>
    </row>
    <row r="61" spans="1:9" ht="15" customHeight="1" x14ac:dyDescent="0.25">
      <c r="A61" s="148" t="s">
        <v>162</v>
      </c>
      <c r="B61" s="148"/>
      <c r="C61" s="148"/>
      <c r="D61" s="148"/>
      <c r="E61" s="82">
        <f>E62+E65</f>
        <v>26200</v>
      </c>
      <c r="F61" s="82">
        <f t="shared" ref="F61:I61" si="31">F62+F65</f>
        <v>80000</v>
      </c>
      <c r="G61" s="82">
        <f t="shared" si="31"/>
        <v>80000</v>
      </c>
      <c r="H61" s="82">
        <f t="shared" si="31"/>
        <v>80000</v>
      </c>
      <c r="I61" s="82">
        <f t="shared" si="31"/>
        <v>80000</v>
      </c>
    </row>
    <row r="62" spans="1:9" ht="15" customHeight="1" x14ac:dyDescent="0.25">
      <c r="A62" s="79" t="s">
        <v>117</v>
      </c>
      <c r="B62" s="141" t="s">
        <v>10</v>
      </c>
      <c r="C62" s="141"/>
      <c r="D62" s="141"/>
      <c r="E62" s="68">
        <f>E63+E64</f>
        <v>26200</v>
      </c>
      <c r="F62" s="68">
        <f>F63+F64</f>
        <v>80000</v>
      </c>
      <c r="G62" s="68">
        <f t="shared" ref="G62:I62" si="32">G63</f>
        <v>80000</v>
      </c>
      <c r="H62" s="68">
        <f t="shared" si="32"/>
        <v>80000</v>
      </c>
      <c r="I62" s="68">
        <f t="shared" si="32"/>
        <v>80000</v>
      </c>
    </row>
    <row r="63" spans="1:9" ht="15" customHeight="1" x14ac:dyDescent="0.25">
      <c r="A63" s="101">
        <v>31</v>
      </c>
      <c r="B63" s="141" t="s">
        <v>11</v>
      </c>
      <c r="C63" s="141"/>
      <c r="D63" s="141"/>
      <c r="E63" s="68">
        <v>26200</v>
      </c>
      <c r="F63" s="68">
        <v>80000</v>
      </c>
      <c r="G63" s="68">
        <v>80000</v>
      </c>
      <c r="H63" s="68">
        <v>80000</v>
      </c>
      <c r="I63" s="68">
        <v>80000</v>
      </c>
    </row>
    <row r="64" spans="1:9" ht="15" customHeight="1" x14ac:dyDescent="0.25">
      <c r="A64" s="79" t="s">
        <v>119</v>
      </c>
      <c r="B64" s="155" t="s">
        <v>20</v>
      </c>
      <c r="C64" s="156"/>
      <c r="D64" s="157"/>
      <c r="E64" s="68"/>
      <c r="F64" s="68"/>
      <c r="G64" s="68"/>
      <c r="H64" s="68"/>
      <c r="I64" s="68"/>
    </row>
    <row r="65" spans="1:9" ht="15" customHeight="1" x14ac:dyDescent="0.25">
      <c r="A65" s="79" t="s">
        <v>123</v>
      </c>
      <c r="B65" s="141" t="s">
        <v>12</v>
      </c>
      <c r="C65" s="141"/>
      <c r="D65" s="141"/>
      <c r="E65" s="68">
        <f>E66+E67</f>
        <v>0</v>
      </c>
      <c r="F65" s="68">
        <f>F66+F67</f>
        <v>0</v>
      </c>
      <c r="G65" s="68">
        <f t="shared" ref="G65:I65" si="33">G66</f>
        <v>0</v>
      </c>
      <c r="H65" s="68">
        <f t="shared" si="33"/>
        <v>0</v>
      </c>
      <c r="I65" s="68">
        <f t="shared" si="33"/>
        <v>0</v>
      </c>
    </row>
    <row r="66" spans="1:9" ht="15" customHeight="1" x14ac:dyDescent="0.25">
      <c r="A66" s="79" t="s">
        <v>124</v>
      </c>
      <c r="B66" s="141" t="s">
        <v>128</v>
      </c>
      <c r="C66" s="141"/>
      <c r="D66" s="141"/>
      <c r="E66" s="68"/>
      <c r="F66" s="68"/>
      <c r="G66" s="68"/>
      <c r="H66" s="68"/>
      <c r="I66" s="68"/>
    </row>
    <row r="67" spans="1:9" ht="15" customHeight="1" x14ac:dyDescent="0.25">
      <c r="A67" s="101">
        <v>45</v>
      </c>
      <c r="B67" s="141" t="s">
        <v>129</v>
      </c>
      <c r="C67" s="141"/>
      <c r="D67" s="141"/>
      <c r="E67" s="68"/>
      <c r="F67" s="68"/>
      <c r="G67" s="68"/>
      <c r="H67" s="68"/>
      <c r="I67" s="68"/>
    </row>
    <row r="68" spans="1:9" ht="15" customHeight="1" x14ac:dyDescent="0.25">
      <c r="A68" s="148" t="s">
        <v>135</v>
      </c>
      <c r="B68" s="148"/>
      <c r="C68" s="148"/>
      <c r="D68" s="148"/>
      <c r="E68" s="82">
        <f>E69+E72</f>
        <v>2943</v>
      </c>
      <c r="F68" s="82">
        <f>F69</f>
        <v>1327</v>
      </c>
      <c r="G68" s="82">
        <f t="shared" ref="G68:I68" si="34">G69</f>
        <v>3000</v>
      </c>
      <c r="H68" s="82">
        <f t="shared" si="34"/>
        <v>3000</v>
      </c>
      <c r="I68" s="82">
        <f t="shared" si="34"/>
        <v>3000</v>
      </c>
    </row>
    <row r="69" spans="1:9" ht="15" customHeight="1" x14ac:dyDescent="0.25">
      <c r="A69" s="79" t="s">
        <v>117</v>
      </c>
      <c r="B69" s="141" t="s">
        <v>10</v>
      </c>
      <c r="C69" s="141"/>
      <c r="D69" s="141"/>
      <c r="E69" s="68">
        <f>E70+E71</f>
        <v>2143</v>
      </c>
      <c r="F69" s="68">
        <f>F70+F71</f>
        <v>1327</v>
      </c>
      <c r="G69" s="68">
        <f t="shared" ref="G69:I69" si="35">G70+G71</f>
        <v>3000</v>
      </c>
      <c r="H69" s="68">
        <f t="shared" si="35"/>
        <v>3000</v>
      </c>
      <c r="I69" s="68">
        <f t="shared" si="35"/>
        <v>3000</v>
      </c>
    </row>
    <row r="70" spans="1:9" ht="15" customHeight="1" x14ac:dyDescent="0.25">
      <c r="A70" s="79" t="s">
        <v>118</v>
      </c>
      <c r="B70" s="141" t="s">
        <v>11</v>
      </c>
      <c r="C70" s="141"/>
      <c r="D70" s="141"/>
      <c r="E70" s="68"/>
      <c r="F70" s="68"/>
      <c r="G70" s="68"/>
      <c r="H70" s="68"/>
      <c r="I70" s="68"/>
    </row>
    <row r="71" spans="1:9" ht="15" customHeight="1" x14ac:dyDescent="0.25">
      <c r="A71" s="79" t="s">
        <v>119</v>
      </c>
      <c r="B71" s="141" t="s">
        <v>20</v>
      </c>
      <c r="C71" s="141"/>
      <c r="D71" s="141"/>
      <c r="E71" s="68">
        <v>2143</v>
      </c>
      <c r="F71" s="68">
        <v>1327</v>
      </c>
      <c r="G71" s="68">
        <v>3000</v>
      </c>
      <c r="H71" s="68">
        <v>3000</v>
      </c>
      <c r="I71" s="68">
        <v>3000</v>
      </c>
    </row>
    <row r="72" spans="1:9" ht="15" customHeight="1" x14ac:dyDescent="0.25">
      <c r="A72" s="101">
        <v>42</v>
      </c>
      <c r="B72" s="141" t="s">
        <v>128</v>
      </c>
      <c r="C72" s="141"/>
      <c r="D72" s="141"/>
      <c r="E72" s="68">
        <v>800</v>
      </c>
      <c r="F72" s="68"/>
      <c r="G72" s="68"/>
      <c r="H72" s="68"/>
      <c r="I72" s="68"/>
    </row>
    <row r="73" spans="1:9" ht="15" customHeight="1" x14ac:dyDescent="0.25">
      <c r="A73" s="109"/>
      <c r="B73" s="110"/>
      <c r="C73" s="110"/>
      <c r="D73" s="110"/>
      <c r="E73" s="111"/>
      <c r="F73" s="111"/>
      <c r="G73" s="111"/>
      <c r="H73" s="111"/>
      <c r="I73" s="111"/>
    </row>
  </sheetData>
  <mergeCells count="70">
    <mergeCell ref="B66:D66"/>
    <mergeCell ref="A68:D68"/>
    <mergeCell ref="B69:D69"/>
    <mergeCell ref="B70:D70"/>
    <mergeCell ref="B72:D72"/>
    <mergeCell ref="B71:D71"/>
    <mergeCell ref="B67:D67"/>
    <mergeCell ref="B56:D56"/>
    <mergeCell ref="A61:D61"/>
    <mergeCell ref="B62:D62"/>
    <mergeCell ref="B63:D63"/>
    <mergeCell ref="B65:D65"/>
    <mergeCell ref="B57:D57"/>
    <mergeCell ref="B59:D59"/>
    <mergeCell ref="B60:D60"/>
    <mergeCell ref="B58:D58"/>
    <mergeCell ref="B64:D64"/>
    <mergeCell ref="B49:D49"/>
    <mergeCell ref="B51:D51"/>
    <mergeCell ref="B52:D52"/>
    <mergeCell ref="A54:D54"/>
    <mergeCell ref="B55:D55"/>
    <mergeCell ref="B50:D50"/>
    <mergeCell ref="B53:D53"/>
    <mergeCell ref="A44:D44"/>
    <mergeCell ref="B45:D45"/>
    <mergeCell ref="B46:D46"/>
    <mergeCell ref="B47:D47"/>
    <mergeCell ref="B48:D48"/>
    <mergeCell ref="B39:D39"/>
    <mergeCell ref="B40:D40"/>
    <mergeCell ref="B41:D41"/>
    <mergeCell ref="B42:D42"/>
    <mergeCell ref="A43:D43"/>
    <mergeCell ref="B34:D34"/>
    <mergeCell ref="B35:D35"/>
    <mergeCell ref="B36:D36"/>
    <mergeCell ref="B37:D37"/>
    <mergeCell ref="B38:D38"/>
    <mergeCell ref="A29:D29"/>
    <mergeCell ref="A30:D30"/>
    <mergeCell ref="B31:D31"/>
    <mergeCell ref="B32:D32"/>
    <mergeCell ref="A33:D33"/>
    <mergeCell ref="B24:D24"/>
    <mergeCell ref="B25:D25"/>
    <mergeCell ref="A26:D26"/>
    <mergeCell ref="B27:D27"/>
    <mergeCell ref="B28:D28"/>
    <mergeCell ref="A10:D10"/>
    <mergeCell ref="A11:D11"/>
    <mergeCell ref="A14:D14"/>
    <mergeCell ref="A15:D15"/>
    <mergeCell ref="A8:D8"/>
    <mergeCell ref="A9:D9"/>
    <mergeCell ref="A12:D12"/>
    <mergeCell ref="A13:D13"/>
    <mergeCell ref="A1:I1"/>
    <mergeCell ref="A3:I3"/>
    <mergeCell ref="A6:D6"/>
    <mergeCell ref="A5:D5"/>
    <mergeCell ref="A7:D7"/>
    <mergeCell ref="B22:D22"/>
    <mergeCell ref="B23:D23"/>
    <mergeCell ref="A16:D16"/>
    <mergeCell ref="A17:D17"/>
    <mergeCell ref="A21:D21"/>
    <mergeCell ref="B18:D18"/>
    <mergeCell ref="B19:D19"/>
    <mergeCell ref="B20:D20"/>
  </mergeCells>
  <phoneticPr fontId="33" type="noConversion"/>
  <pageMargins left="0.7" right="0.7" top="0.75" bottom="0.75" header="0.3" footer="0.3"/>
  <pageSetup paperSize="9" scale="77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DAED0-8286-451C-87F4-4C9B6C1D95AA}">
  <sheetPr>
    <tabColor theme="7" tint="0.79998168889431442"/>
    <pageSetUpPr fitToPage="1"/>
  </sheetPr>
  <dimension ref="A1:I41"/>
  <sheetViews>
    <sheetView topLeftCell="A20" workbookViewId="0">
      <selection activeCell="E5" sqref="E5:I5"/>
    </sheetView>
  </sheetViews>
  <sheetFormatPr defaultRowHeight="15" x14ac:dyDescent="0.25"/>
  <cols>
    <col min="1" max="1" width="7.42578125" style="49" bestFit="1" customWidth="1"/>
    <col min="2" max="2" width="8.42578125" style="49" bestFit="1" customWidth="1"/>
    <col min="3" max="3" width="16.140625" style="49" customWidth="1"/>
    <col min="4" max="4" width="30.28515625" style="49" bestFit="1" customWidth="1"/>
    <col min="5" max="5" width="23" style="49" customWidth="1"/>
    <col min="6" max="6" width="21.5703125" style="49" customWidth="1"/>
    <col min="7" max="7" width="20.28515625" style="49" customWidth="1"/>
    <col min="8" max="8" width="21.42578125" style="49" customWidth="1"/>
    <col min="9" max="9" width="21.28515625" style="49" customWidth="1"/>
  </cols>
  <sheetData>
    <row r="1" spans="1:9" ht="42" customHeight="1" x14ac:dyDescent="0.25">
      <c r="A1" s="119" t="s">
        <v>149</v>
      </c>
      <c r="B1" s="119"/>
      <c r="C1" s="119"/>
      <c r="D1" s="119"/>
      <c r="E1" s="119"/>
      <c r="F1" s="119"/>
      <c r="G1" s="119"/>
      <c r="H1" s="119"/>
      <c r="I1" s="119"/>
    </row>
    <row r="2" spans="1:9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9" ht="18" customHeight="1" x14ac:dyDescent="0.25">
      <c r="A3" s="119" t="s">
        <v>18</v>
      </c>
      <c r="B3" s="137"/>
      <c r="C3" s="137"/>
      <c r="D3" s="137"/>
      <c r="E3" s="137"/>
      <c r="F3" s="137"/>
      <c r="G3" s="137"/>
      <c r="H3" s="137"/>
      <c r="I3" s="137"/>
    </row>
    <row r="4" spans="1:9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9" ht="25.5" x14ac:dyDescent="0.25">
      <c r="A5" s="145" t="s">
        <v>103</v>
      </c>
      <c r="B5" s="146"/>
      <c r="C5" s="146"/>
      <c r="D5" s="147"/>
      <c r="E5" s="18" t="s">
        <v>150</v>
      </c>
      <c r="F5" s="19" t="s">
        <v>151</v>
      </c>
      <c r="G5" s="19" t="s">
        <v>152</v>
      </c>
      <c r="H5" s="19" t="s">
        <v>58</v>
      </c>
      <c r="I5" s="19" t="s">
        <v>153</v>
      </c>
    </row>
    <row r="6" spans="1:9" ht="26.25" customHeight="1" x14ac:dyDescent="0.25">
      <c r="A6" s="144" t="s">
        <v>102</v>
      </c>
      <c r="B6" s="144"/>
      <c r="C6" s="144"/>
      <c r="D6" s="144"/>
      <c r="E6" s="58">
        <f>E7</f>
        <v>0</v>
      </c>
      <c r="F6" s="58">
        <f t="shared" ref="F6:I6" si="0">F7</f>
        <v>0</v>
      </c>
      <c r="G6" s="58">
        <f t="shared" si="0"/>
        <v>0</v>
      </c>
      <c r="H6" s="58">
        <f t="shared" si="0"/>
        <v>0</v>
      </c>
      <c r="I6" s="58">
        <f t="shared" si="0"/>
        <v>0</v>
      </c>
    </row>
    <row r="7" spans="1:9" ht="15" customHeight="1" x14ac:dyDescent="0.25">
      <c r="A7" s="144" t="s">
        <v>104</v>
      </c>
      <c r="B7" s="144"/>
      <c r="C7" s="144"/>
      <c r="D7" s="144"/>
      <c r="E7" s="58">
        <f>E8</f>
        <v>0</v>
      </c>
      <c r="F7" s="58">
        <f t="shared" ref="F7:I8" si="1">F8</f>
        <v>0</v>
      </c>
      <c r="G7" s="58">
        <f t="shared" si="1"/>
        <v>0</v>
      </c>
      <c r="H7" s="58">
        <f t="shared" si="1"/>
        <v>0</v>
      </c>
      <c r="I7" s="58">
        <f t="shared" si="1"/>
        <v>0</v>
      </c>
    </row>
    <row r="8" spans="1:9" ht="15" customHeight="1" x14ac:dyDescent="0.25">
      <c r="A8" s="142" t="s">
        <v>137</v>
      </c>
      <c r="B8" s="142"/>
      <c r="C8" s="142"/>
      <c r="D8" s="142"/>
      <c r="E8" s="58">
        <f>E9</f>
        <v>0</v>
      </c>
      <c r="F8" s="58">
        <f t="shared" si="1"/>
        <v>0</v>
      </c>
      <c r="G8" s="58">
        <f t="shared" si="1"/>
        <v>0</v>
      </c>
      <c r="H8" s="58">
        <f t="shared" si="1"/>
        <v>0</v>
      </c>
      <c r="I8" s="58">
        <f t="shared" si="1"/>
        <v>0</v>
      </c>
    </row>
    <row r="9" spans="1:9" ht="15" customHeight="1" x14ac:dyDescent="0.25">
      <c r="A9" s="158" t="s">
        <v>138</v>
      </c>
      <c r="B9" s="158"/>
      <c r="C9" s="158"/>
      <c r="D9" s="158"/>
      <c r="E9" s="88">
        <f>E15+E22</f>
        <v>0</v>
      </c>
      <c r="F9" s="88">
        <f t="shared" ref="F9:I9" si="2">F15+F22</f>
        <v>0</v>
      </c>
      <c r="G9" s="88">
        <f t="shared" si="2"/>
        <v>0</v>
      </c>
      <c r="H9" s="88">
        <f t="shared" si="2"/>
        <v>0</v>
      </c>
      <c r="I9" s="88">
        <f t="shared" si="2"/>
        <v>0</v>
      </c>
    </row>
    <row r="10" spans="1:9" s="48" customFormat="1" ht="15" customHeight="1" x14ac:dyDescent="0.25">
      <c r="A10" s="148" t="s">
        <v>111</v>
      </c>
      <c r="B10" s="148"/>
      <c r="C10" s="148"/>
      <c r="D10" s="148"/>
      <c r="E10" s="81">
        <f>E16</f>
        <v>0</v>
      </c>
      <c r="F10" s="81">
        <f t="shared" ref="F10:I10" si="3">F16</f>
        <v>0</v>
      </c>
      <c r="G10" s="81">
        <f t="shared" si="3"/>
        <v>0</v>
      </c>
      <c r="H10" s="81">
        <f t="shared" si="3"/>
        <v>0</v>
      </c>
      <c r="I10" s="81">
        <f t="shared" si="3"/>
        <v>0</v>
      </c>
    </row>
    <row r="11" spans="1:9" ht="15" customHeight="1" x14ac:dyDescent="0.25">
      <c r="A11" s="143" t="s">
        <v>113</v>
      </c>
      <c r="B11" s="143"/>
      <c r="C11" s="143"/>
      <c r="D11" s="143"/>
      <c r="E11" s="81">
        <f>E23</f>
        <v>0</v>
      </c>
      <c r="F11" s="81">
        <f t="shared" ref="F11:I11" si="4">F23</f>
        <v>0</v>
      </c>
      <c r="G11" s="81">
        <f t="shared" si="4"/>
        <v>0</v>
      </c>
      <c r="H11" s="81">
        <f t="shared" si="4"/>
        <v>0</v>
      </c>
      <c r="I11" s="81">
        <f t="shared" si="4"/>
        <v>0</v>
      </c>
    </row>
    <row r="12" spans="1:9" ht="15" customHeight="1" x14ac:dyDescent="0.25">
      <c r="A12" s="143" t="s">
        <v>114</v>
      </c>
      <c r="B12" s="143"/>
      <c r="C12" s="143"/>
      <c r="D12" s="143"/>
      <c r="E12" s="81">
        <f>E19+E30</f>
        <v>0</v>
      </c>
      <c r="F12" s="81">
        <f t="shared" ref="F12:I12" si="5">F19+F30</f>
        <v>0</v>
      </c>
      <c r="G12" s="81">
        <f t="shared" si="5"/>
        <v>0</v>
      </c>
      <c r="H12" s="81">
        <f t="shared" si="5"/>
        <v>0</v>
      </c>
      <c r="I12" s="81">
        <f t="shared" si="5"/>
        <v>0</v>
      </c>
    </row>
    <row r="13" spans="1:9" ht="15" customHeight="1" x14ac:dyDescent="0.25">
      <c r="A13" s="148" t="s">
        <v>116</v>
      </c>
      <c r="B13" s="148"/>
      <c r="C13" s="148"/>
      <c r="D13" s="148"/>
      <c r="E13" s="81">
        <f>E36</f>
        <v>0</v>
      </c>
      <c r="F13" s="81">
        <f t="shared" ref="F13:I13" si="6">F36</f>
        <v>0</v>
      </c>
      <c r="G13" s="81">
        <f t="shared" si="6"/>
        <v>0</v>
      </c>
      <c r="H13" s="81">
        <f t="shared" si="6"/>
        <v>0</v>
      </c>
      <c r="I13" s="81">
        <f t="shared" si="6"/>
        <v>0</v>
      </c>
    </row>
    <row r="14" spans="1:9" ht="15" customHeight="1" x14ac:dyDescent="0.25">
      <c r="A14" s="148" t="s">
        <v>136</v>
      </c>
      <c r="B14" s="148"/>
      <c r="C14" s="148"/>
      <c r="D14" s="148"/>
      <c r="E14" s="85">
        <f>E39</f>
        <v>0</v>
      </c>
      <c r="F14" s="85">
        <f t="shared" ref="F14:I14" si="7">F39</f>
        <v>0</v>
      </c>
      <c r="G14" s="85">
        <f t="shared" si="7"/>
        <v>0</v>
      </c>
      <c r="H14" s="85">
        <f t="shared" si="7"/>
        <v>0</v>
      </c>
      <c r="I14" s="85">
        <f t="shared" si="7"/>
        <v>0</v>
      </c>
    </row>
    <row r="15" spans="1:9" x14ac:dyDescent="0.25">
      <c r="A15" s="142" t="s">
        <v>139</v>
      </c>
      <c r="B15" s="142"/>
      <c r="C15" s="142"/>
      <c r="D15" s="142"/>
      <c r="E15" s="86">
        <f>E16+E19</f>
        <v>0</v>
      </c>
      <c r="F15" s="86">
        <f t="shared" ref="F15:I15" si="8">F16+F19</f>
        <v>0</v>
      </c>
      <c r="G15" s="86">
        <f t="shared" si="8"/>
        <v>0</v>
      </c>
      <c r="H15" s="86">
        <f t="shared" si="8"/>
        <v>0</v>
      </c>
      <c r="I15" s="86">
        <f t="shared" si="8"/>
        <v>0</v>
      </c>
    </row>
    <row r="16" spans="1:9" ht="15" customHeight="1" x14ac:dyDescent="0.25">
      <c r="A16" s="143" t="s">
        <v>108</v>
      </c>
      <c r="B16" s="143"/>
      <c r="C16" s="143"/>
      <c r="D16" s="143"/>
      <c r="E16" s="81">
        <f>E17</f>
        <v>0</v>
      </c>
      <c r="F16" s="81">
        <f t="shared" ref="F16:I17" si="9">F17</f>
        <v>0</v>
      </c>
      <c r="G16" s="81">
        <f t="shared" si="9"/>
        <v>0</v>
      </c>
      <c r="H16" s="81">
        <f t="shared" si="9"/>
        <v>0</v>
      </c>
      <c r="I16" s="81">
        <f t="shared" si="9"/>
        <v>0</v>
      </c>
    </row>
    <row r="17" spans="1:9" ht="15" customHeight="1" x14ac:dyDescent="0.25">
      <c r="A17" s="79" t="s">
        <v>117</v>
      </c>
      <c r="B17" s="141" t="s">
        <v>10</v>
      </c>
      <c r="C17" s="141"/>
      <c r="D17" s="141"/>
      <c r="E17" s="55">
        <f>E18</f>
        <v>0</v>
      </c>
      <c r="F17" s="55">
        <f t="shared" si="9"/>
        <v>0</v>
      </c>
      <c r="G17" s="55">
        <f t="shared" si="9"/>
        <v>0</v>
      </c>
      <c r="H17" s="55">
        <f t="shared" si="9"/>
        <v>0</v>
      </c>
      <c r="I17" s="55">
        <f t="shared" si="9"/>
        <v>0</v>
      </c>
    </row>
    <row r="18" spans="1:9" ht="15" customHeight="1" x14ac:dyDescent="0.25">
      <c r="A18" s="79" t="s">
        <v>118</v>
      </c>
      <c r="B18" s="141" t="s">
        <v>11</v>
      </c>
      <c r="C18" s="141"/>
      <c r="D18" s="141"/>
      <c r="E18" s="55"/>
      <c r="F18" s="55"/>
      <c r="G18" s="55"/>
      <c r="H18" s="55"/>
      <c r="I18" s="57"/>
    </row>
    <row r="19" spans="1:9" ht="15" customHeight="1" x14ac:dyDescent="0.25">
      <c r="A19" s="150" t="s">
        <v>110</v>
      </c>
      <c r="B19" s="150"/>
      <c r="C19" s="150"/>
      <c r="D19" s="150"/>
      <c r="E19" s="81">
        <f>E20</f>
        <v>0</v>
      </c>
      <c r="F19" s="81">
        <f t="shared" ref="F19:I20" si="10">F20</f>
        <v>0</v>
      </c>
      <c r="G19" s="81">
        <f t="shared" si="10"/>
        <v>0</v>
      </c>
      <c r="H19" s="81">
        <f t="shared" si="10"/>
        <v>0</v>
      </c>
      <c r="I19" s="81">
        <f t="shared" si="10"/>
        <v>0</v>
      </c>
    </row>
    <row r="20" spans="1:9" ht="15" customHeight="1" x14ac:dyDescent="0.25">
      <c r="A20" s="80" t="s">
        <v>117</v>
      </c>
      <c r="B20" s="141" t="s">
        <v>10</v>
      </c>
      <c r="C20" s="141"/>
      <c r="D20" s="141"/>
      <c r="E20" s="55">
        <f>E21</f>
        <v>0</v>
      </c>
      <c r="F20" s="55">
        <f t="shared" si="10"/>
        <v>0</v>
      </c>
      <c r="G20" s="55">
        <f t="shared" si="10"/>
        <v>0</v>
      </c>
      <c r="H20" s="55">
        <f t="shared" si="10"/>
        <v>0</v>
      </c>
      <c r="I20" s="55">
        <f t="shared" si="10"/>
        <v>0</v>
      </c>
    </row>
    <row r="21" spans="1:9" ht="15" customHeight="1" x14ac:dyDescent="0.25">
      <c r="A21" s="80" t="s">
        <v>118</v>
      </c>
      <c r="B21" s="141" t="s">
        <v>11</v>
      </c>
      <c r="C21" s="141"/>
      <c r="D21" s="141"/>
      <c r="E21" s="55"/>
      <c r="F21" s="55"/>
      <c r="G21" s="55"/>
      <c r="H21" s="55"/>
      <c r="I21" s="57"/>
    </row>
    <row r="22" spans="1:9" ht="25.5" customHeight="1" x14ac:dyDescent="0.25">
      <c r="A22" s="151" t="s">
        <v>140</v>
      </c>
      <c r="B22" s="151"/>
      <c r="C22" s="151"/>
      <c r="D22" s="151"/>
      <c r="E22" s="58">
        <f>E23+E30+E36+E39</f>
        <v>0</v>
      </c>
      <c r="F22" s="58">
        <f t="shared" ref="F22:I22" si="11">F23+F30+F36+F39</f>
        <v>0</v>
      </c>
      <c r="G22" s="58">
        <f t="shared" si="11"/>
        <v>0</v>
      </c>
      <c r="H22" s="58">
        <f t="shared" si="11"/>
        <v>0</v>
      </c>
      <c r="I22" s="58">
        <f t="shared" si="11"/>
        <v>0</v>
      </c>
    </row>
    <row r="23" spans="1:9" ht="15" customHeight="1" x14ac:dyDescent="0.25">
      <c r="A23" s="152" t="s">
        <v>109</v>
      </c>
      <c r="B23" s="152"/>
      <c r="C23" s="152"/>
      <c r="D23" s="152"/>
      <c r="E23" s="82">
        <f>E24+E28</f>
        <v>0</v>
      </c>
      <c r="F23" s="82">
        <f t="shared" ref="F23:I23" si="12">F24+F28</f>
        <v>0</v>
      </c>
      <c r="G23" s="82">
        <f t="shared" si="12"/>
        <v>0</v>
      </c>
      <c r="H23" s="82">
        <f t="shared" si="12"/>
        <v>0</v>
      </c>
      <c r="I23" s="82">
        <f t="shared" si="12"/>
        <v>0</v>
      </c>
    </row>
    <row r="24" spans="1:9" ht="15" customHeight="1" x14ac:dyDescent="0.25">
      <c r="A24" s="79" t="s">
        <v>117</v>
      </c>
      <c r="B24" s="141" t="s">
        <v>10</v>
      </c>
      <c r="C24" s="141"/>
      <c r="D24" s="141"/>
      <c r="E24" s="68">
        <f>E25+E26</f>
        <v>0</v>
      </c>
      <c r="F24" s="68">
        <f t="shared" ref="F24:I24" si="13">F25+F26</f>
        <v>0</v>
      </c>
      <c r="G24" s="68">
        <f t="shared" si="13"/>
        <v>0</v>
      </c>
      <c r="H24" s="68">
        <f t="shared" si="13"/>
        <v>0</v>
      </c>
      <c r="I24" s="68">
        <f t="shared" si="13"/>
        <v>0</v>
      </c>
    </row>
    <row r="25" spans="1:9" ht="15" customHeight="1" x14ac:dyDescent="0.25">
      <c r="A25" s="79" t="s">
        <v>118</v>
      </c>
      <c r="B25" s="141" t="s">
        <v>11</v>
      </c>
      <c r="C25" s="141"/>
      <c r="D25" s="141"/>
      <c r="E25" s="68"/>
      <c r="F25" s="68"/>
      <c r="G25" s="68"/>
      <c r="H25" s="68"/>
      <c r="I25" s="68"/>
    </row>
    <row r="26" spans="1:9" ht="15" customHeight="1" x14ac:dyDescent="0.25">
      <c r="A26" s="84" t="s">
        <v>119</v>
      </c>
      <c r="B26" s="159" t="s">
        <v>20</v>
      </c>
      <c r="C26" s="159"/>
      <c r="D26" s="159"/>
      <c r="E26" s="68"/>
      <c r="F26" s="68"/>
      <c r="G26" s="68"/>
      <c r="H26" s="68"/>
      <c r="I26" s="68"/>
    </row>
    <row r="27" spans="1:9" ht="15" customHeight="1" x14ac:dyDescent="0.25">
      <c r="A27" s="84" t="s">
        <v>120</v>
      </c>
      <c r="B27" s="159" t="s">
        <v>121</v>
      </c>
      <c r="C27" s="159"/>
      <c r="D27" s="159"/>
      <c r="E27" s="68"/>
      <c r="F27" s="68"/>
      <c r="G27" s="68"/>
      <c r="H27" s="68"/>
      <c r="I27" s="68"/>
    </row>
    <row r="28" spans="1:9" ht="15" customHeight="1" x14ac:dyDescent="0.25">
      <c r="A28" s="84" t="s">
        <v>123</v>
      </c>
      <c r="B28" s="159" t="s">
        <v>12</v>
      </c>
      <c r="C28" s="159"/>
      <c r="D28" s="159"/>
      <c r="E28" s="68">
        <f>E29</f>
        <v>0</v>
      </c>
      <c r="F28" s="68">
        <f t="shared" ref="F28:I28" si="14">F29</f>
        <v>0</v>
      </c>
      <c r="G28" s="68">
        <f t="shared" si="14"/>
        <v>0</v>
      </c>
      <c r="H28" s="68">
        <f t="shared" si="14"/>
        <v>0</v>
      </c>
      <c r="I28" s="68">
        <f t="shared" si="14"/>
        <v>0</v>
      </c>
    </row>
    <row r="29" spans="1:9" ht="15" customHeight="1" x14ac:dyDescent="0.25">
      <c r="A29" s="84" t="s">
        <v>124</v>
      </c>
      <c r="B29" s="159" t="s">
        <v>128</v>
      </c>
      <c r="C29" s="159"/>
      <c r="D29" s="159"/>
      <c r="E29" s="68"/>
      <c r="F29" s="68"/>
      <c r="G29" s="68"/>
      <c r="H29" s="68"/>
      <c r="I29" s="68"/>
    </row>
    <row r="30" spans="1:9" ht="15" customHeight="1" x14ac:dyDescent="0.25">
      <c r="A30" s="150" t="s">
        <v>110</v>
      </c>
      <c r="B30" s="150"/>
      <c r="C30" s="150"/>
      <c r="D30" s="150"/>
      <c r="E30" s="82">
        <f>E31+E34</f>
        <v>0</v>
      </c>
      <c r="F30" s="82">
        <f t="shared" ref="F30:I30" si="15">F31+F34</f>
        <v>0</v>
      </c>
      <c r="G30" s="82">
        <f t="shared" si="15"/>
        <v>0</v>
      </c>
      <c r="H30" s="82">
        <f t="shared" si="15"/>
        <v>0</v>
      </c>
      <c r="I30" s="82">
        <f t="shared" si="15"/>
        <v>0</v>
      </c>
    </row>
    <row r="31" spans="1:9" ht="15" customHeight="1" x14ac:dyDescent="0.25">
      <c r="A31" s="79" t="s">
        <v>117</v>
      </c>
      <c r="B31" s="141" t="s">
        <v>10</v>
      </c>
      <c r="C31" s="141"/>
      <c r="D31" s="141"/>
      <c r="E31" s="68">
        <f>E32+E33</f>
        <v>0</v>
      </c>
      <c r="F31" s="68">
        <f t="shared" ref="F31:I31" si="16">F32+F33</f>
        <v>0</v>
      </c>
      <c r="G31" s="68">
        <f t="shared" si="16"/>
        <v>0</v>
      </c>
      <c r="H31" s="68">
        <f t="shared" si="16"/>
        <v>0</v>
      </c>
      <c r="I31" s="68">
        <f t="shared" si="16"/>
        <v>0</v>
      </c>
    </row>
    <row r="32" spans="1:9" ht="15" customHeight="1" x14ac:dyDescent="0.25">
      <c r="A32" s="79" t="s">
        <v>118</v>
      </c>
      <c r="B32" s="141" t="s">
        <v>11</v>
      </c>
      <c r="C32" s="141"/>
      <c r="D32" s="141"/>
      <c r="E32" s="68"/>
      <c r="F32" s="68"/>
      <c r="G32" s="68"/>
      <c r="H32" s="68"/>
      <c r="I32" s="68"/>
    </row>
    <row r="33" spans="1:9" ht="15" customHeight="1" x14ac:dyDescent="0.25">
      <c r="A33" s="79" t="s">
        <v>119</v>
      </c>
      <c r="B33" s="141" t="s">
        <v>20</v>
      </c>
      <c r="C33" s="141"/>
      <c r="D33" s="141"/>
      <c r="E33" s="68"/>
      <c r="F33" s="68"/>
      <c r="G33" s="68"/>
      <c r="H33" s="68"/>
      <c r="I33" s="68"/>
    </row>
    <row r="34" spans="1:9" ht="15" customHeight="1" x14ac:dyDescent="0.25">
      <c r="A34" s="79" t="s">
        <v>123</v>
      </c>
      <c r="B34" s="141" t="s">
        <v>12</v>
      </c>
      <c r="C34" s="141"/>
      <c r="D34" s="141"/>
      <c r="E34" s="68">
        <f>E35</f>
        <v>0</v>
      </c>
      <c r="F34" s="68">
        <f t="shared" ref="F34:I34" si="17">F35</f>
        <v>0</v>
      </c>
      <c r="G34" s="68">
        <f t="shared" si="17"/>
        <v>0</v>
      </c>
      <c r="H34" s="68">
        <f t="shared" si="17"/>
        <v>0</v>
      </c>
      <c r="I34" s="68">
        <f t="shared" si="17"/>
        <v>0</v>
      </c>
    </row>
    <row r="35" spans="1:9" ht="15" customHeight="1" x14ac:dyDescent="0.25">
      <c r="A35" s="79" t="s">
        <v>125</v>
      </c>
      <c r="B35" s="141" t="s">
        <v>129</v>
      </c>
      <c r="C35" s="141"/>
      <c r="D35" s="141"/>
      <c r="E35" s="68"/>
      <c r="F35" s="68"/>
      <c r="G35" s="68"/>
      <c r="H35" s="68"/>
      <c r="I35" s="68"/>
    </row>
    <row r="36" spans="1:9" ht="15" customHeight="1" x14ac:dyDescent="0.25">
      <c r="A36" s="148" t="s">
        <v>135</v>
      </c>
      <c r="B36" s="148"/>
      <c r="C36" s="148"/>
      <c r="D36" s="148"/>
      <c r="E36" s="82">
        <f>E37</f>
        <v>0</v>
      </c>
      <c r="F36" s="82">
        <f t="shared" ref="F36:I37" si="18">F37</f>
        <v>0</v>
      </c>
      <c r="G36" s="82">
        <f t="shared" si="18"/>
        <v>0</v>
      </c>
      <c r="H36" s="82">
        <f t="shared" si="18"/>
        <v>0</v>
      </c>
      <c r="I36" s="82">
        <f t="shared" si="18"/>
        <v>0</v>
      </c>
    </row>
    <row r="37" spans="1:9" ht="15" customHeight="1" x14ac:dyDescent="0.25">
      <c r="A37" s="79" t="s">
        <v>117</v>
      </c>
      <c r="B37" s="141" t="s">
        <v>10</v>
      </c>
      <c r="C37" s="141"/>
      <c r="D37" s="141"/>
      <c r="E37" s="68">
        <f>E38</f>
        <v>0</v>
      </c>
      <c r="F37" s="68">
        <f t="shared" si="18"/>
        <v>0</v>
      </c>
      <c r="G37" s="68">
        <f t="shared" si="18"/>
        <v>0</v>
      </c>
      <c r="H37" s="68">
        <f t="shared" si="18"/>
        <v>0</v>
      </c>
      <c r="I37" s="68">
        <f t="shared" si="18"/>
        <v>0</v>
      </c>
    </row>
    <row r="38" spans="1:9" ht="15" customHeight="1" x14ac:dyDescent="0.25">
      <c r="A38" s="79" t="s">
        <v>119</v>
      </c>
      <c r="B38" s="141" t="s">
        <v>20</v>
      </c>
      <c r="C38" s="141"/>
      <c r="D38" s="141"/>
      <c r="E38" s="68"/>
      <c r="F38" s="68"/>
      <c r="G38" s="68"/>
      <c r="H38" s="68"/>
      <c r="I38" s="68"/>
    </row>
    <row r="39" spans="1:9" x14ac:dyDescent="0.25">
      <c r="A39" s="152" t="s">
        <v>141</v>
      </c>
      <c r="B39" s="152"/>
      <c r="C39" s="152"/>
      <c r="D39" s="152"/>
      <c r="E39" s="82">
        <f>E40</f>
        <v>0</v>
      </c>
      <c r="F39" s="82">
        <f t="shared" ref="F39:I40" si="19">F40</f>
        <v>0</v>
      </c>
      <c r="G39" s="82">
        <f t="shared" si="19"/>
        <v>0</v>
      </c>
      <c r="H39" s="82">
        <f t="shared" si="19"/>
        <v>0</v>
      </c>
      <c r="I39" s="82">
        <f t="shared" si="19"/>
        <v>0</v>
      </c>
    </row>
    <row r="40" spans="1:9" ht="15" customHeight="1" x14ac:dyDescent="0.25">
      <c r="A40" s="84" t="s">
        <v>123</v>
      </c>
      <c r="B40" s="159" t="s">
        <v>12</v>
      </c>
      <c r="C40" s="159"/>
      <c r="D40" s="159"/>
      <c r="E40" s="68">
        <f>E41</f>
        <v>0</v>
      </c>
      <c r="F40" s="68">
        <f t="shared" si="19"/>
        <v>0</v>
      </c>
      <c r="G40" s="68">
        <f t="shared" si="19"/>
        <v>0</v>
      </c>
      <c r="H40" s="68">
        <f t="shared" si="19"/>
        <v>0</v>
      </c>
      <c r="I40" s="68">
        <f t="shared" si="19"/>
        <v>0</v>
      </c>
    </row>
    <row r="41" spans="1:9" ht="15" customHeight="1" x14ac:dyDescent="0.25">
      <c r="A41" s="84" t="s">
        <v>124</v>
      </c>
      <c r="B41" s="159" t="s">
        <v>128</v>
      </c>
      <c r="C41" s="159"/>
      <c r="D41" s="159"/>
      <c r="E41" s="68"/>
      <c r="F41" s="68"/>
      <c r="G41" s="68"/>
      <c r="H41" s="68"/>
      <c r="I41" s="68"/>
    </row>
  </sheetData>
  <mergeCells count="39">
    <mergeCell ref="B27:D27"/>
    <mergeCell ref="B26:D26"/>
    <mergeCell ref="B28:D28"/>
    <mergeCell ref="B29:D29"/>
    <mergeCell ref="A36:D36"/>
    <mergeCell ref="B35:D35"/>
    <mergeCell ref="B31:D31"/>
    <mergeCell ref="B32:D32"/>
    <mergeCell ref="B33:D33"/>
    <mergeCell ref="B34:D34"/>
    <mergeCell ref="A30:D30"/>
    <mergeCell ref="B37:D37"/>
    <mergeCell ref="B38:D38"/>
    <mergeCell ref="B40:D40"/>
    <mergeCell ref="B41:D41"/>
    <mergeCell ref="A39:D39"/>
    <mergeCell ref="B21:D21"/>
    <mergeCell ref="A22:D22"/>
    <mergeCell ref="A23:D23"/>
    <mergeCell ref="B24:D24"/>
    <mergeCell ref="B25:D25"/>
    <mergeCell ref="A19:D19"/>
    <mergeCell ref="B20:D20"/>
    <mergeCell ref="A13:D13"/>
    <mergeCell ref="A15:D15"/>
    <mergeCell ref="A16:D16"/>
    <mergeCell ref="B17:D17"/>
    <mergeCell ref="B18:D18"/>
    <mergeCell ref="A14:D14"/>
    <mergeCell ref="A9:D9"/>
    <mergeCell ref="A10:D10"/>
    <mergeCell ref="A11:D11"/>
    <mergeCell ref="A12:D12"/>
    <mergeCell ref="A1:I1"/>
    <mergeCell ref="A3:I3"/>
    <mergeCell ref="A5:D5"/>
    <mergeCell ref="A6:D6"/>
    <mergeCell ref="A7:D7"/>
    <mergeCell ref="A8:D8"/>
  </mergeCells>
  <pageMargins left="0.7" right="0.7" top="0.75" bottom="0.75" header="0.3" footer="0.3"/>
  <pageSetup paperSize="9" scale="7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C2EEF-E04C-4EB1-9D5B-94D338EF6A26}">
  <sheetPr>
    <tabColor theme="8" tint="0.79998168889431442"/>
    <pageSetUpPr fitToPage="1"/>
  </sheetPr>
  <dimension ref="A1:I35"/>
  <sheetViews>
    <sheetView workbookViewId="0">
      <selection activeCell="H9" sqref="H9"/>
    </sheetView>
  </sheetViews>
  <sheetFormatPr defaultRowHeight="15" x14ac:dyDescent="0.25"/>
  <cols>
    <col min="1" max="1" width="7.42578125" style="49" bestFit="1" customWidth="1"/>
    <col min="2" max="2" width="8.42578125" style="49" bestFit="1" customWidth="1"/>
    <col min="3" max="3" width="16.140625" style="49" customWidth="1"/>
    <col min="4" max="4" width="30.28515625" style="49" bestFit="1" customWidth="1"/>
    <col min="5" max="5" width="23" style="49" customWidth="1"/>
    <col min="6" max="6" width="21.5703125" style="49" customWidth="1"/>
    <col min="7" max="7" width="20.28515625" style="49" customWidth="1"/>
    <col min="8" max="8" width="21.42578125" style="49" customWidth="1"/>
    <col min="9" max="9" width="21.28515625" style="49" customWidth="1"/>
  </cols>
  <sheetData>
    <row r="1" spans="1:9" ht="42" customHeight="1" x14ac:dyDescent="0.25">
      <c r="A1" s="119" t="s">
        <v>149</v>
      </c>
      <c r="B1" s="119"/>
      <c r="C1" s="119"/>
      <c r="D1" s="119"/>
      <c r="E1" s="119"/>
      <c r="F1" s="119"/>
      <c r="G1" s="119"/>
      <c r="H1" s="119"/>
      <c r="I1" s="119"/>
    </row>
    <row r="2" spans="1:9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9" ht="18" customHeight="1" x14ac:dyDescent="0.25">
      <c r="A3" s="119" t="s">
        <v>18</v>
      </c>
      <c r="B3" s="137"/>
      <c r="C3" s="137"/>
      <c r="D3" s="137"/>
      <c r="E3" s="137"/>
      <c r="F3" s="137"/>
      <c r="G3" s="137"/>
      <c r="H3" s="137"/>
      <c r="I3" s="137"/>
    </row>
    <row r="4" spans="1:9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9" ht="25.5" x14ac:dyDescent="0.25">
      <c r="A5" s="145" t="s">
        <v>103</v>
      </c>
      <c r="B5" s="146"/>
      <c r="C5" s="146"/>
      <c r="D5" s="147"/>
      <c r="E5" s="18" t="s">
        <v>150</v>
      </c>
      <c r="F5" s="19" t="s">
        <v>151</v>
      </c>
      <c r="G5" s="19" t="s">
        <v>152</v>
      </c>
      <c r="H5" s="19" t="s">
        <v>58</v>
      </c>
      <c r="I5" s="19" t="s">
        <v>153</v>
      </c>
    </row>
    <row r="6" spans="1:9" ht="26.25" customHeight="1" x14ac:dyDescent="0.25">
      <c r="A6" s="144" t="s">
        <v>102</v>
      </c>
      <c r="B6" s="144"/>
      <c r="C6" s="144"/>
      <c r="D6" s="144"/>
      <c r="E6" s="58">
        <f>E7</f>
        <v>0</v>
      </c>
      <c r="F6" s="58">
        <f t="shared" ref="F6:I8" si="0">F7</f>
        <v>0</v>
      </c>
      <c r="G6" s="58">
        <f t="shared" si="0"/>
        <v>0</v>
      </c>
      <c r="H6" s="58">
        <f t="shared" si="0"/>
        <v>0</v>
      </c>
      <c r="I6" s="58">
        <f t="shared" si="0"/>
        <v>0</v>
      </c>
    </row>
    <row r="7" spans="1:9" ht="15" customHeight="1" x14ac:dyDescent="0.25">
      <c r="A7" s="144" t="s">
        <v>104</v>
      </c>
      <c r="B7" s="144"/>
      <c r="C7" s="144"/>
      <c r="D7" s="144"/>
      <c r="E7" s="58">
        <f>E8</f>
        <v>0</v>
      </c>
      <c r="F7" s="58">
        <f t="shared" si="0"/>
        <v>0</v>
      </c>
      <c r="G7" s="58">
        <f t="shared" si="0"/>
        <v>0</v>
      </c>
      <c r="H7" s="58">
        <f t="shared" si="0"/>
        <v>0</v>
      </c>
      <c r="I7" s="58">
        <f t="shared" si="0"/>
        <v>0</v>
      </c>
    </row>
    <row r="8" spans="1:9" ht="15" customHeight="1" x14ac:dyDescent="0.25">
      <c r="A8" s="142" t="s">
        <v>142</v>
      </c>
      <c r="B8" s="142"/>
      <c r="C8" s="142"/>
      <c r="D8" s="142"/>
      <c r="E8" s="58">
        <f>E9</f>
        <v>0</v>
      </c>
      <c r="F8" s="58">
        <f t="shared" si="0"/>
        <v>0</v>
      </c>
      <c r="G8" s="58">
        <f t="shared" si="0"/>
        <v>0</v>
      </c>
      <c r="H8" s="58">
        <f t="shared" si="0"/>
        <v>0</v>
      </c>
      <c r="I8" s="58">
        <f t="shared" si="0"/>
        <v>0</v>
      </c>
    </row>
    <row r="9" spans="1:9" ht="15" customHeight="1" x14ac:dyDescent="0.25">
      <c r="A9" s="160" t="s">
        <v>143</v>
      </c>
      <c r="B9" s="160"/>
      <c r="C9" s="160"/>
      <c r="D9" s="160"/>
      <c r="E9" s="89">
        <f>E14+E22</f>
        <v>0</v>
      </c>
      <c r="F9" s="89">
        <f t="shared" ref="F9:I9" si="1">F14+F22</f>
        <v>0</v>
      </c>
      <c r="G9" s="89">
        <f t="shared" si="1"/>
        <v>0</v>
      </c>
      <c r="H9" s="89">
        <f t="shared" si="1"/>
        <v>0</v>
      </c>
      <c r="I9" s="89">
        <f t="shared" si="1"/>
        <v>0</v>
      </c>
    </row>
    <row r="10" spans="1:9" s="48" customFormat="1" ht="15" customHeight="1" x14ac:dyDescent="0.25">
      <c r="A10" s="148" t="s">
        <v>111</v>
      </c>
      <c r="B10" s="148"/>
      <c r="C10" s="148"/>
      <c r="D10" s="148"/>
      <c r="E10" s="81">
        <f>E15</f>
        <v>0</v>
      </c>
      <c r="F10" s="81">
        <f t="shared" ref="F10:I10" si="2">F15</f>
        <v>0</v>
      </c>
      <c r="G10" s="81">
        <f t="shared" si="2"/>
        <v>0</v>
      </c>
      <c r="H10" s="81">
        <f t="shared" si="2"/>
        <v>0</v>
      </c>
      <c r="I10" s="81">
        <f t="shared" si="2"/>
        <v>0</v>
      </c>
    </row>
    <row r="11" spans="1:9" ht="15" customHeight="1" x14ac:dyDescent="0.25">
      <c r="A11" s="143" t="s">
        <v>113</v>
      </c>
      <c r="B11" s="143"/>
      <c r="C11" s="143"/>
      <c r="D11" s="143"/>
      <c r="E11" s="81">
        <f>E23</f>
        <v>0</v>
      </c>
      <c r="F11" s="81">
        <f t="shared" ref="F11:I11" si="3">F23</f>
        <v>0</v>
      </c>
      <c r="G11" s="81">
        <f t="shared" si="3"/>
        <v>0</v>
      </c>
      <c r="H11" s="81">
        <f t="shared" si="3"/>
        <v>0</v>
      </c>
      <c r="I11" s="81">
        <f t="shared" si="3"/>
        <v>0</v>
      </c>
    </row>
    <row r="12" spans="1:9" ht="15" customHeight="1" x14ac:dyDescent="0.25">
      <c r="A12" s="143" t="s">
        <v>114</v>
      </c>
      <c r="B12" s="143"/>
      <c r="C12" s="143"/>
      <c r="D12" s="143"/>
      <c r="E12" s="81">
        <f>E28</f>
        <v>0</v>
      </c>
      <c r="F12" s="81">
        <f t="shared" ref="F12:I12" si="4">F28</f>
        <v>0</v>
      </c>
      <c r="G12" s="81">
        <f t="shared" si="4"/>
        <v>0</v>
      </c>
      <c r="H12" s="81">
        <f t="shared" si="4"/>
        <v>0</v>
      </c>
      <c r="I12" s="81">
        <f t="shared" si="4"/>
        <v>0</v>
      </c>
    </row>
    <row r="13" spans="1:9" ht="15" customHeight="1" x14ac:dyDescent="0.25">
      <c r="A13" s="148" t="s">
        <v>115</v>
      </c>
      <c r="B13" s="148"/>
      <c r="C13" s="148"/>
      <c r="D13" s="148"/>
      <c r="E13" s="81">
        <f>E33</f>
        <v>0</v>
      </c>
      <c r="F13" s="81">
        <f t="shared" ref="F13:I13" si="5">F33</f>
        <v>0</v>
      </c>
      <c r="G13" s="81">
        <f t="shared" si="5"/>
        <v>0</v>
      </c>
      <c r="H13" s="81">
        <f t="shared" si="5"/>
        <v>0</v>
      </c>
      <c r="I13" s="81">
        <f t="shared" si="5"/>
        <v>0</v>
      </c>
    </row>
    <row r="14" spans="1:9" ht="23.25" customHeight="1" x14ac:dyDescent="0.25">
      <c r="A14" s="142" t="s">
        <v>144</v>
      </c>
      <c r="B14" s="142"/>
      <c r="C14" s="142"/>
      <c r="D14" s="142"/>
      <c r="E14" s="86">
        <f>E15</f>
        <v>0</v>
      </c>
      <c r="F14" s="86">
        <f t="shared" ref="F14:I14" si="6">F15</f>
        <v>0</v>
      </c>
      <c r="G14" s="86">
        <f t="shared" si="6"/>
        <v>0</v>
      </c>
      <c r="H14" s="86">
        <f t="shared" si="6"/>
        <v>0</v>
      </c>
      <c r="I14" s="86">
        <f t="shared" si="6"/>
        <v>0</v>
      </c>
    </row>
    <row r="15" spans="1:9" ht="15" customHeight="1" x14ac:dyDescent="0.25">
      <c r="A15" s="143" t="s">
        <v>108</v>
      </c>
      <c r="B15" s="143"/>
      <c r="C15" s="143"/>
      <c r="D15" s="143"/>
      <c r="E15" s="81">
        <f>E16+E20</f>
        <v>0</v>
      </c>
      <c r="F15" s="81">
        <f t="shared" ref="F15:I15" si="7">F16+F20</f>
        <v>0</v>
      </c>
      <c r="G15" s="81">
        <f t="shared" si="7"/>
        <v>0</v>
      </c>
      <c r="H15" s="81">
        <f t="shared" si="7"/>
        <v>0</v>
      </c>
      <c r="I15" s="81">
        <f t="shared" si="7"/>
        <v>0</v>
      </c>
    </row>
    <row r="16" spans="1:9" ht="15" customHeight="1" x14ac:dyDescent="0.25">
      <c r="A16" s="79" t="s">
        <v>117</v>
      </c>
      <c r="B16" s="141" t="s">
        <v>10</v>
      </c>
      <c r="C16" s="141"/>
      <c r="D16" s="141"/>
      <c r="E16" s="55">
        <f>E17+E18+E19</f>
        <v>0</v>
      </c>
      <c r="F16" s="55">
        <f t="shared" ref="F16:I16" si="8">F17+F18+F19</f>
        <v>0</v>
      </c>
      <c r="G16" s="55">
        <f t="shared" si="8"/>
        <v>0</v>
      </c>
      <c r="H16" s="55">
        <f t="shared" si="8"/>
        <v>0</v>
      </c>
      <c r="I16" s="55">
        <f t="shared" si="8"/>
        <v>0</v>
      </c>
    </row>
    <row r="17" spans="1:9" ht="15" customHeight="1" x14ac:dyDescent="0.25">
      <c r="A17" s="79" t="s">
        <v>118</v>
      </c>
      <c r="B17" s="141" t="s">
        <v>11</v>
      </c>
      <c r="C17" s="141"/>
      <c r="D17" s="141"/>
      <c r="E17" s="55"/>
      <c r="F17" s="55"/>
      <c r="G17" s="55"/>
      <c r="H17" s="55"/>
      <c r="I17" s="57"/>
    </row>
    <row r="18" spans="1:9" ht="15" customHeight="1" x14ac:dyDescent="0.25">
      <c r="A18" s="84" t="s">
        <v>119</v>
      </c>
      <c r="B18" s="159" t="s">
        <v>20</v>
      </c>
      <c r="C18" s="159"/>
      <c r="D18" s="159"/>
      <c r="E18" s="55"/>
      <c r="F18" s="55"/>
      <c r="G18" s="55"/>
      <c r="H18" s="55"/>
      <c r="I18" s="57"/>
    </row>
    <row r="19" spans="1:9" ht="15" customHeight="1" x14ac:dyDescent="0.25">
      <c r="A19" s="84" t="s">
        <v>120</v>
      </c>
      <c r="B19" s="159" t="s">
        <v>121</v>
      </c>
      <c r="C19" s="159"/>
      <c r="D19" s="159"/>
      <c r="E19" s="55"/>
      <c r="F19" s="55"/>
      <c r="G19" s="55"/>
      <c r="H19" s="55"/>
      <c r="I19" s="55"/>
    </row>
    <row r="20" spans="1:9" ht="15" customHeight="1" x14ac:dyDescent="0.25">
      <c r="A20" s="84" t="s">
        <v>123</v>
      </c>
      <c r="B20" s="159" t="s">
        <v>12</v>
      </c>
      <c r="C20" s="159"/>
      <c r="D20" s="159"/>
      <c r="E20" s="55">
        <f>E21</f>
        <v>0</v>
      </c>
      <c r="F20" s="55">
        <f t="shared" ref="F20:I20" si="9">F21</f>
        <v>0</v>
      </c>
      <c r="G20" s="55">
        <f t="shared" si="9"/>
        <v>0</v>
      </c>
      <c r="H20" s="55">
        <f t="shared" si="9"/>
        <v>0</v>
      </c>
      <c r="I20" s="55">
        <f t="shared" si="9"/>
        <v>0</v>
      </c>
    </row>
    <row r="21" spans="1:9" ht="15" customHeight="1" x14ac:dyDescent="0.25">
      <c r="A21" s="84" t="s">
        <v>124</v>
      </c>
      <c r="B21" s="159" t="s">
        <v>128</v>
      </c>
      <c r="C21" s="159"/>
      <c r="D21" s="159"/>
      <c r="E21" s="55"/>
      <c r="F21" s="55"/>
      <c r="G21" s="55"/>
      <c r="H21" s="55"/>
      <c r="I21" s="57"/>
    </row>
    <row r="22" spans="1:9" ht="25.5" customHeight="1" x14ac:dyDescent="0.25">
      <c r="A22" s="151" t="s">
        <v>145</v>
      </c>
      <c r="B22" s="151"/>
      <c r="C22" s="151"/>
      <c r="D22" s="151"/>
      <c r="E22" s="58">
        <f>E23+E28+E33</f>
        <v>0</v>
      </c>
      <c r="F22" s="58">
        <f t="shared" ref="F22:I22" si="10">F23+F28+F33</f>
        <v>0</v>
      </c>
      <c r="G22" s="58">
        <f t="shared" si="10"/>
        <v>0</v>
      </c>
      <c r="H22" s="58">
        <f t="shared" si="10"/>
        <v>0</v>
      </c>
      <c r="I22" s="58">
        <f t="shared" si="10"/>
        <v>0</v>
      </c>
    </row>
    <row r="23" spans="1:9" ht="15" customHeight="1" x14ac:dyDescent="0.25">
      <c r="A23" s="152" t="s">
        <v>109</v>
      </c>
      <c r="B23" s="152"/>
      <c r="C23" s="152"/>
      <c r="D23" s="152"/>
      <c r="E23" s="82">
        <f>E24+E26</f>
        <v>0</v>
      </c>
      <c r="F23" s="82">
        <f>F24+F26</f>
        <v>0</v>
      </c>
      <c r="G23" s="82">
        <f>G24+G26</f>
        <v>0</v>
      </c>
      <c r="H23" s="82">
        <f>H24+H26</f>
        <v>0</v>
      </c>
      <c r="I23" s="82">
        <f>I24+I26</f>
        <v>0</v>
      </c>
    </row>
    <row r="24" spans="1:9" ht="15" customHeight="1" x14ac:dyDescent="0.25">
      <c r="A24" s="79" t="s">
        <v>117</v>
      </c>
      <c r="B24" s="141" t="s">
        <v>10</v>
      </c>
      <c r="C24" s="141"/>
      <c r="D24" s="141"/>
      <c r="E24" s="68">
        <f>E25</f>
        <v>0</v>
      </c>
      <c r="F24" s="68">
        <f t="shared" ref="F24:I24" si="11">F25</f>
        <v>0</v>
      </c>
      <c r="G24" s="68">
        <f t="shared" si="11"/>
        <v>0</v>
      </c>
      <c r="H24" s="68">
        <f t="shared" si="11"/>
        <v>0</v>
      </c>
      <c r="I24" s="68">
        <f t="shared" si="11"/>
        <v>0</v>
      </c>
    </row>
    <row r="25" spans="1:9" ht="15" customHeight="1" x14ac:dyDescent="0.25">
      <c r="A25" s="84" t="s">
        <v>119</v>
      </c>
      <c r="B25" s="159" t="s">
        <v>20</v>
      </c>
      <c r="C25" s="159"/>
      <c r="D25" s="159"/>
      <c r="E25" s="68"/>
      <c r="F25" s="68"/>
      <c r="G25" s="68"/>
      <c r="H25" s="68"/>
      <c r="I25" s="68"/>
    </row>
    <row r="26" spans="1:9" ht="15" customHeight="1" x14ac:dyDescent="0.25">
      <c r="A26" s="84" t="s">
        <v>123</v>
      </c>
      <c r="B26" s="159" t="s">
        <v>12</v>
      </c>
      <c r="C26" s="159"/>
      <c r="D26" s="159"/>
      <c r="E26" s="68">
        <f>E27</f>
        <v>0</v>
      </c>
      <c r="F26" s="68">
        <f t="shared" ref="F26:I26" si="12">F27</f>
        <v>0</v>
      </c>
      <c r="G26" s="68">
        <f t="shared" si="12"/>
        <v>0</v>
      </c>
      <c r="H26" s="68">
        <f t="shared" si="12"/>
        <v>0</v>
      </c>
      <c r="I26" s="68">
        <f t="shared" si="12"/>
        <v>0</v>
      </c>
    </row>
    <row r="27" spans="1:9" ht="15" customHeight="1" x14ac:dyDescent="0.25">
      <c r="A27" s="84" t="s">
        <v>124</v>
      </c>
      <c r="B27" s="159" t="s">
        <v>128</v>
      </c>
      <c r="C27" s="159"/>
      <c r="D27" s="159"/>
      <c r="E27" s="68"/>
      <c r="F27" s="68"/>
      <c r="G27" s="68"/>
      <c r="H27" s="68"/>
      <c r="I27" s="68"/>
    </row>
    <row r="28" spans="1:9" ht="15" customHeight="1" x14ac:dyDescent="0.25">
      <c r="A28" s="150" t="s">
        <v>110</v>
      </c>
      <c r="B28" s="150"/>
      <c r="C28" s="150"/>
      <c r="D28" s="150"/>
      <c r="E28" s="82">
        <f>E29+E31</f>
        <v>0</v>
      </c>
      <c r="F28" s="82">
        <f>F29+F31</f>
        <v>0</v>
      </c>
      <c r="G28" s="82">
        <f>G29+G31</f>
        <v>0</v>
      </c>
      <c r="H28" s="82">
        <f>H29+H31</f>
        <v>0</v>
      </c>
      <c r="I28" s="82">
        <f>I29+I31</f>
        <v>0</v>
      </c>
    </row>
    <row r="29" spans="1:9" ht="15" customHeight="1" x14ac:dyDescent="0.25">
      <c r="A29" s="79" t="s">
        <v>117</v>
      </c>
      <c r="B29" s="141" t="s">
        <v>10</v>
      </c>
      <c r="C29" s="141"/>
      <c r="D29" s="141"/>
      <c r="E29" s="68">
        <f>E30</f>
        <v>0</v>
      </c>
      <c r="F29" s="68">
        <f t="shared" ref="F29:I29" si="13">F30</f>
        <v>0</v>
      </c>
      <c r="G29" s="68">
        <f t="shared" si="13"/>
        <v>0</v>
      </c>
      <c r="H29" s="68">
        <f t="shared" si="13"/>
        <v>0</v>
      </c>
      <c r="I29" s="68">
        <f t="shared" si="13"/>
        <v>0</v>
      </c>
    </row>
    <row r="30" spans="1:9" ht="15" customHeight="1" x14ac:dyDescent="0.25">
      <c r="A30" s="79" t="s">
        <v>119</v>
      </c>
      <c r="B30" s="141" t="s">
        <v>20</v>
      </c>
      <c r="C30" s="141"/>
      <c r="D30" s="141"/>
      <c r="E30" s="68"/>
      <c r="F30" s="68"/>
      <c r="G30" s="68"/>
      <c r="H30" s="68"/>
      <c r="I30" s="68"/>
    </row>
    <row r="31" spans="1:9" ht="15" customHeight="1" x14ac:dyDescent="0.25">
      <c r="A31" s="79" t="s">
        <v>123</v>
      </c>
      <c r="B31" s="141" t="s">
        <v>12</v>
      </c>
      <c r="C31" s="141"/>
      <c r="D31" s="141"/>
      <c r="E31" s="68">
        <f>E32</f>
        <v>0</v>
      </c>
      <c r="F31" s="68">
        <f t="shared" ref="F31:I31" si="14">F32</f>
        <v>0</v>
      </c>
      <c r="G31" s="68">
        <f t="shared" si="14"/>
        <v>0</v>
      </c>
      <c r="H31" s="68">
        <f t="shared" si="14"/>
        <v>0</v>
      </c>
      <c r="I31" s="68">
        <f t="shared" si="14"/>
        <v>0</v>
      </c>
    </row>
    <row r="32" spans="1:9" ht="15" customHeight="1" x14ac:dyDescent="0.25">
      <c r="A32" s="84" t="s">
        <v>124</v>
      </c>
      <c r="B32" s="159" t="s">
        <v>128</v>
      </c>
      <c r="C32" s="159"/>
      <c r="D32" s="159"/>
      <c r="E32" s="68"/>
      <c r="F32" s="68"/>
      <c r="G32" s="68"/>
      <c r="H32" s="68"/>
      <c r="I32" s="68"/>
    </row>
    <row r="33" spans="1:9" ht="15" customHeight="1" x14ac:dyDescent="0.25">
      <c r="A33" s="148" t="s">
        <v>134</v>
      </c>
      <c r="B33" s="148"/>
      <c r="C33" s="148"/>
      <c r="D33" s="148"/>
      <c r="E33" s="82">
        <f>E34</f>
        <v>0</v>
      </c>
      <c r="F33" s="82">
        <f t="shared" ref="F33:I34" si="15">F34</f>
        <v>0</v>
      </c>
      <c r="G33" s="82">
        <f t="shared" si="15"/>
        <v>0</v>
      </c>
      <c r="H33" s="82">
        <f t="shared" si="15"/>
        <v>0</v>
      </c>
      <c r="I33" s="82">
        <f t="shared" si="15"/>
        <v>0</v>
      </c>
    </row>
    <row r="34" spans="1:9" ht="15" customHeight="1" x14ac:dyDescent="0.25">
      <c r="A34" s="79" t="s">
        <v>117</v>
      </c>
      <c r="B34" s="141" t="s">
        <v>10</v>
      </c>
      <c r="C34" s="141"/>
      <c r="D34" s="141"/>
      <c r="E34" s="68">
        <f>E35</f>
        <v>0</v>
      </c>
      <c r="F34" s="68">
        <f t="shared" si="15"/>
        <v>0</v>
      </c>
      <c r="G34" s="68">
        <f t="shared" si="15"/>
        <v>0</v>
      </c>
      <c r="H34" s="68">
        <f t="shared" si="15"/>
        <v>0</v>
      </c>
      <c r="I34" s="68">
        <f t="shared" si="15"/>
        <v>0</v>
      </c>
    </row>
    <row r="35" spans="1:9" ht="15" customHeight="1" x14ac:dyDescent="0.25">
      <c r="A35" s="79" t="s">
        <v>119</v>
      </c>
      <c r="B35" s="141" t="s">
        <v>20</v>
      </c>
      <c r="C35" s="141"/>
      <c r="D35" s="141"/>
      <c r="E35" s="68"/>
      <c r="F35" s="68"/>
      <c r="G35" s="68"/>
      <c r="H35" s="68"/>
      <c r="I35" s="68"/>
    </row>
  </sheetData>
  <mergeCells count="33">
    <mergeCell ref="B21:D21"/>
    <mergeCell ref="A22:D22"/>
    <mergeCell ref="A23:D23"/>
    <mergeCell ref="B24:D24"/>
    <mergeCell ref="B25:D25"/>
    <mergeCell ref="A33:D33"/>
    <mergeCell ref="B34:D34"/>
    <mergeCell ref="B35:D35"/>
    <mergeCell ref="B26:D26"/>
    <mergeCell ref="B27:D27"/>
    <mergeCell ref="A28:D28"/>
    <mergeCell ref="B29:D29"/>
    <mergeCell ref="B30:D30"/>
    <mergeCell ref="B31:D31"/>
    <mergeCell ref="B32:D32"/>
    <mergeCell ref="A14:D14"/>
    <mergeCell ref="A15:D15"/>
    <mergeCell ref="B16:D16"/>
    <mergeCell ref="B17:D17"/>
    <mergeCell ref="B20:D20"/>
    <mergeCell ref="B19:D19"/>
    <mergeCell ref="B18:D18"/>
    <mergeCell ref="A9:D9"/>
    <mergeCell ref="A10:D10"/>
    <mergeCell ref="A11:D11"/>
    <mergeCell ref="A12:D12"/>
    <mergeCell ref="A13:D13"/>
    <mergeCell ref="A8:D8"/>
    <mergeCell ref="A1:I1"/>
    <mergeCell ref="A3:I3"/>
    <mergeCell ref="A5:D5"/>
    <mergeCell ref="A6:D6"/>
    <mergeCell ref="A7:D7"/>
  </mergeCells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11</vt:i4>
      </vt:variant>
    </vt:vector>
  </HeadingPairs>
  <TitlesOfParts>
    <vt:vector size="11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DIO-ZJVP</vt:lpstr>
      <vt:lpstr>POSEBNI DIO-DJEČJI VRTIĆ</vt:lpstr>
      <vt:lpstr>POSEBNI DIO-GR.KNJIŽNICA</vt:lpstr>
      <vt:lpstr>POSEBNI DIO-CUK REGENERATOR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Server</cp:lastModifiedBy>
  <cp:lastPrinted>2025-10-06T10:16:24Z</cp:lastPrinted>
  <dcterms:created xsi:type="dcterms:W3CDTF">2022-08-12T12:51:27Z</dcterms:created>
  <dcterms:modified xsi:type="dcterms:W3CDTF">2026-02-18T08:14:18Z</dcterms:modified>
</cp:coreProperties>
</file>